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hiki\Desktop\"/>
    </mc:Choice>
  </mc:AlternateContent>
  <xr:revisionPtr revIDLastSave="0" documentId="13_ncr:1_{D4AF0231-73BC-42D0-952A-07D1550FD3FC}" xr6:coauthVersionLast="47" xr6:coauthVersionMax="47" xr10:uidLastSave="{00000000-0000-0000-0000-000000000000}"/>
  <bookViews>
    <workbookView xWindow="-110" yWindow="-110" windowWidth="19420" windowHeight="10300" xr2:uid="{036384C2-4455-414C-ADF2-2D8F1099479E}"/>
  </bookViews>
  <sheets>
    <sheet name="会場使用申込書" sheetId="4" r:id="rId1"/>
    <sheet name="管理画面" sheetId="5" r:id="rId2"/>
  </sheets>
  <definedNames>
    <definedName name="_xlnm.Print_Area" localSheetId="0">会場使用申込書!$A$1:$X$96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4" l="1"/>
  <c r="K63" i="4"/>
  <c r="I63" i="4"/>
  <c r="F63" i="4"/>
  <c r="V25" i="4"/>
  <c r="S63" i="4" s="1"/>
  <c r="S25" i="4"/>
  <c r="P63" i="4" s="1"/>
  <c r="C3" i="5"/>
  <c r="F12" i="5"/>
  <c r="E5" i="5"/>
  <c r="E12" i="5" s="1"/>
  <c r="E4" i="5"/>
  <c r="E6" i="5" s="1"/>
  <c r="D12" i="5" l="1"/>
  <c r="G12" i="5" l="1"/>
  <c r="C12" i="5"/>
  <c r="E42" i="5"/>
  <c r="E40" i="5"/>
  <c r="E38" i="5"/>
  <c r="E36" i="5"/>
  <c r="E37" i="5" s="1"/>
  <c r="J12" i="5"/>
  <c r="E43" i="5" l="1"/>
  <c r="I12" i="5"/>
  <c r="M7" i="5"/>
  <c r="M8" i="5" s="1"/>
  <c r="L7" i="5"/>
  <c r="L8" i="5" s="1"/>
  <c r="N3" i="5"/>
  <c r="N4" i="5" s="1"/>
  <c r="M3" i="5"/>
  <c r="M4" i="5" s="1"/>
  <c r="L3" i="5"/>
  <c r="L4" i="5" s="1"/>
  <c r="E7" i="5"/>
  <c r="E15" i="5"/>
  <c r="E16" i="5" s="1"/>
  <c r="E44" i="5" l="1"/>
  <c r="A12" i="5"/>
  <c r="J5" i="5"/>
  <c r="O7" i="5"/>
  <c r="J6" i="5" s="1"/>
  <c r="J4" i="5"/>
  <c r="H12" i="5"/>
  <c r="M12" i="5"/>
  <c r="C2" i="5" l="1"/>
  <c r="M24" i="4"/>
  <c r="M63" i="4" s="1"/>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西川 萌々香</author>
  </authors>
  <commentList>
    <comment ref="E26" authorId="0" shapeId="0" xr:uid="{6F4E32D7-9001-48FA-859A-AA1459050711}">
      <text>
        <r>
          <rPr>
            <sz val="9"/>
            <color indexed="81"/>
            <rFont val="MS P ゴシック"/>
            <family val="3"/>
            <charset val="128"/>
          </rPr>
          <t>プルダウンよりご選択ください</t>
        </r>
      </text>
    </comment>
    <comment ref="E28" authorId="0" shapeId="0" xr:uid="{729C900E-DEEC-44F0-B366-827C7631CCDF}">
      <text>
        <r>
          <rPr>
            <sz val="9"/>
            <color indexed="81"/>
            <rFont val="MS P ゴシック"/>
            <family val="3"/>
            <charset val="128"/>
          </rPr>
          <t>プルダウンよりご選択ください</t>
        </r>
      </text>
    </comment>
    <comment ref="E30" authorId="0" shapeId="0" xr:uid="{44F8E7C4-D027-4222-A28B-EB804D4D8D0E}">
      <text>
        <r>
          <rPr>
            <sz val="9"/>
            <color indexed="81"/>
            <rFont val="MS P ゴシック"/>
            <family val="3"/>
            <charset val="128"/>
          </rPr>
          <t>プルダウンよりご選択ください</t>
        </r>
      </text>
    </comment>
    <comment ref="E42" authorId="0" shapeId="0" xr:uid="{2B20252F-B050-4265-9F5F-012103214E16}">
      <text>
        <r>
          <rPr>
            <sz val="9"/>
            <color indexed="81"/>
            <rFont val="MS P ゴシック"/>
            <family val="3"/>
            <charset val="128"/>
          </rPr>
          <t>プルダウンよりご選択ください</t>
        </r>
      </text>
    </comment>
    <comment ref="E51" authorId="0" shapeId="0" xr:uid="{0B376188-FCDE-48E1-B145-F3F792021A2D}">
      <text>
        <r>
          <rPr>
            <sz val="9"/>
            <color indexed="81"/>
            <rFont val="MS P ゴシック"/>
            <family val="3"/>
            <charset val="128"/>
          </rPr>
          <t>プルダウンよりご選択ください</t>
        </r>
      </text>
    </comment>
    <comment ref="E54" authorId="0" shapeId="0" xr:uid="{E75A59F2-CC8B-448F-B63C-A2D918AA4C82}">
      <text>
        <r>
          <rPr>
            <sz val="9"/>
            <color indexed="81"/>
            <rFont val="MS P ゴシック"/>
            <family val="3"/>
            <charset val="128"/>
          </rPr>
          <t>プルダウンよりご選択ください</t>
        </r>
      </text>
    </comment>
    <comment ref="I57" authorId="0" shapeId="0" xr:uid="{49908362-FF03-404E-864B-1F55CB84EB55}">
      <text>
        <r>
          <rPr>
            <sz val="9"/>
            <color indexed="81"/>
            <rFont val="MS P ゴシック"/>
            <family val="3"/>
            <charset val="128"/>
          </rPr>
          <t>プルダウンよりご選択ください</t>
        </r>
      </text>
    </comment>
  </commentList>
</comments>
</file>

<file path=xl/sharedStrings.xml><?xml version="1.0" encoding="utf-8"?>
<sst xmlns="http://schemas.openxmlformats.org/spreadsheetml/2006/main" count="163" uniqueCount="134">
  <si>
    <t>年</t>
    <rPh sb="0" eb="1">
      <t>ネン</t>
    </rPh>
    <phoneticPr fontId="2"/>
  </si>
  <si>
    <t>日</t>
    <rPh sb="0" eb="1">
      <t>ニチ</t>
    </rPh>
    <phoneticPr fontId="2"/>
  </si>
  <si>
    <t>本</t>
    <rPh sb="0" eb="1">
      <t>ホン</t>
    </rPh>
    <phoneticPr fontId="2"/>
  </si>
  <si>
    <t>台</t>
    <rPh sb="0" eb="1">
      <t>ダイ</t>
    </rPh>
    <phoneticPr fontId="2"/>
  </si>
  <si>
    <t>ワイヤレスマイク</t>
    <phoneticPr fontId="2"/>
  </si>
  <si>
    <t>ピンマイク</t>
    <phoneticPr fontId="2"/>
  </si>
  <si>
    <t>音声ケーブル</t>
    <rPh sb="0" eb="2">
      <t>オンセイ</t>
    </rPh>
    <phoneticPr fontId="2"/>
  </si>
  <si>
    <t>面</t>
    <rPh sb="0" eb="1">
      <t>メン</t>
    </rPh>
    <phoneticPr fontId="2"/>
  </si>
  <si>
    <t>レーザーポインター</t>
    <phoneticPr fontId="2"/>
  </si>
  <si>
    <r>
      <t>※有りの場合</t>
    </r>
    <r>
      <rPr>
        <b/>
        <sz val="8"/>
        <rFont val="ＭＳ Ｐゴシック"/>
        <family val="3"/>
        <charset val="128"/>
      </rPr>
      <t>申請書</t>
    </r>
    <r>
      <rPr>
        <sz val="8"/>
        <rFont val="ＭＳ Ｐゴシック"/>
        <family val="3"/>
        <charset val="128"/>
      </rPr>
      <t>をメール送付いたします。※利用時間内に搬入出の時間も含めてください。</t>
    </r>
    <rPh sb="1" eb="2">
      <t>ア</t>
    </rPh>
    <rPh sb="4" eb="6">
      <t>バアイ</t>
    </rPh>
    <rPh sb="6" eb="9">
      <t>シンセイショ</t>
    </rPh>
    <rPh sb="13" eb="15">
      <t>ソウフ</t>
    </rPh>
    <rPh sb="28" eb="31">
      <t>ハンニュウシュツ</t>
    </rPh>
    <rPh sb="32" eb="34">
      <t>ジカン</t>
    </rPh>
    <rPh sb="35" eb="36">
      <t>フク</t>
    </rPh>
    <phoneticPr fontId="2"/>
  </si>
  <si>
    <t>月</t>
    <rPh sb="0" eb="1">
      <t>ガツ</t>
    </rPh>
    <phoneticPr fontId="2"/>
  </si>
  <si>
    <t>）</t>
    <phoneticPr fontId="2"/>
  </si>
  <si>
    <t>会場設営</t>
    <rPh sb="0" eb="4">
      <t>カイジョウセツエイ</t>
    </rPh>
    <phoneticPr fontId="2"/>
  </si>
  <si>
    <t>京都商工会議所会議室使用申込書</t>
    <rPh sb="0" eb="7">
      <t>キョウトショウコウカイギショ</t>
    </rPh>
    <rPh sb="7" eb="10">
      <t>カイギシツ</t>
    </rPh>
    <rPh sb="10" eb="12">
      <t>シヨウ</t>
    </rPh>
    <rPh sb="12" eb="15">
      <t>モウシコミショ</t>
    </rPh>
    <phoneticPr fontId="2"/>
  </si>
  <si>
    <t>使用日</t>
    <rPh sb="0" eb="3">
      <t>シヨウビ</t>
    </rPh>
    <phoneticPr fontId="2"/>
  </si>
  <si>
    <t>&lt;注意&gt;</t>
    <rPh sb="1" eb="3">
      <t>チュウイ</t>
    </rPh>
    <phoneticPr fontId="2"/>
  </si>
  <si>
    <t>～</t>
    <phoneticPr fontId="2"/>
  </si>
  <si>
    <t>（</t>
    <phoneticPr fontId="2"/>
  </si>
  <si>
    <t>使用会議室名</t>
    <rPh sb="0" eb="6">
      <t>シヨウカイギシツメイ</t>
    </rPh>
    <phoneticPr fontId="2"/>
  </si>
  <si>
    <t>案内会合名
（案内表示用）</t>
    <rPh sb="7" eb="12">
      <t>アンナイヒョウジヨウ</t>
    </rPh>
    <phoneticPr fontId="2"/>
  </si>
  <si>
    <t>会合主催者名</t>
    <rPh sb="0" eb="6">
      <t>カイゴウシュサイシャメイ</t>
    </rPh>
    <phoneticPr fontId="2"/>
  </si>
  <si>
    <t>使用目的</t>
    <rPh sb="0" eb="4">
      <t>シヨウモクテキ</t>
    </rPh>
    <phoneticPr fontId="2"/>
  </si>
  <si>
    <t>例）会議 など</t>
    <rPh sb="0" eb="1">
      <t>レイ</t>
    </rPh>
    <rPh sb="2" eb="4">
      <t>カイギ</t>
    </rPh>
    <phoneticPr fontId="2"/>
  </si>
  <si>
    <t>予定人数</t>
    <rPh sb="0" eb="4">
      <t>ヨテイニンズウ</t>
    </rPh>
    <phoneticPr fontId="2"/>
  </si>
  <si>
    <t>名</t>
    <rPh sb="0" eb="1">
      <t>メイ</t>
    </rPh>
    <phoneticPr fontId="2"/>
  </si>
  <si>
    <r>
      <t>※</t>
    </r>
    <r>
      <rPr>
        <b/>
        <sz val="7.5"/>
        <rFont val="ＭＳ Ｐゴシック"/>
        <family val="3"/>
        <charset val="128"/>
      </rPr>
      <t>8～9時・12～13時・17～18時</t>
    </r>
    <r>
      <rPr>
        <sz val="7.5"/>
        <rFont val="ＭＳ Ｐゴシック"/>
        <family val="3"/>
        <charset val="128"/>
      </rPr>
      <t>は搬入出利用不可です。</t>
    </r>
    <rPh sb="25" eb="27">
      <t>フカ</t>
    </rPh>
    <phoneticPr fontId="2"/>
  </si>
  <si>
    <t>※搬入出時間の上限は各30分です。</t>
    <phoneticPr fontId="2"/>
  </si>
  <si>
    <t>最
大</t>
    <rPh sb="0" eb="1">
      <t>サイ</t>
    </rPh>
    <rPh sb="2" eb="3">
      <t>ダイ</t>
    </rPh>
    <phoneticPr fontId="2"/>
  </si>
  <si>
    <t>　※サイネージに記載する主催者名が申込団体名と異なる場合は、ご記載下さい。</t>
    <phoneticPr fontId="2"/>
  </si>
  <si>
    <t>京都商工会議所会議室使用規約を承諾し、使用を申し込みます｡</t>
    <phoneticPr fontId="2"/>
  </si>
  <si>
    <t>申込日</t>
    <rPh sb="0" eb="3">
      <t>モウシコミビ</t>
    </rPh>
    <phoneticPr fontId="2"/>
  </si>
  <si>
    <t>社名・団体名</t>
    <rPh sb="0" eb="2">
      <t>シャメイ</t>
    </rPh>
    <rPh sb="3" eb="6">
      <t>ダンタイメイ</t>
    </rPh>
    <phoneticPr fontId="2"/>
  </si>
  <si>
    <t>：</t>
    <phoneticPr fontId="2"/>
  </si>
  <si>
    <t>※荷物送付の際は備考欄に「ご利用日」「会議室名」「申込団体名」を必ずご記載ください。</t>
    <phoneticPr fontId="2"/>
  </si>
  <si>
    <t>AC延長コード</t>
    <rPh sb="2" eb="4">
      <t>エンチョウ</t>
    </rPh>
    <phoneticPr fontId="2"/>
  </si>
  <si>
    <t>大型液晶プロジェクター</t>
    <rPh sb="0" eb="4">
      <t>オオガタエキショウ</t>
    </rPh>
    <phoneticPr fontId="2"/>
  </si>
  <si>
    <t>120インチスクリーン</t>
    <phoneticPr fontId="2"/>
  </si>
  <si>
    <r>
      <t>有線LAN使用</t>
    </r>
    <r>
      <rPr>
        <sz val="9"/>
        <rFont val="ＭＳ Ｐゴシック"/>
        <family val="3"/>
        <charset val="128"/>
      </rPr>
      <t>(ケーブルなし・1口まで)</t>
    </r>
    <rPh sb="0" eb="2">
      <t>ユウセン</t>
    </rPh>
    <rPh sb="5" eb="7">
      <t>シヨウ</t>
    </rPh>
    <rPh sb="16" eb="17">
      <t>クチ</t>
    </rPh>
    <phoneticPr fontId="2"/>
  </si>
  <si>
    <r>
      <t>HDMIケーブル</t>
    </r>
    <r>
      <rPr>
        <sz val="9"/>
        <rFont val="ＭＳ Ｐゴシック"/>
        <family val="3"/>
        <charset val="128"/>
      </rPr>
      <t>(追加分)</t>
    </r>
    <r>
      <rPr>
        <sz val="12"/>
        <rFont val="ＭＳ Ｐゴシック"/>
        <family val="3"/>
        <charset val="128"/>
      </rPr>
      <t>・RGB</t>
    </r>
    <rPh sb="9" eb="12">
      <t>ツイカブン</t>
    </rPh>
    <phoneticPr fontId="2"/>
  </si>
  <si>
    <t>80・100インチスクリーン</t>
    <phoneticPr fontId="2"/>
  </si>
  <si>
    <t>事前荷物の内容</t>
    <rPh sb="0" eb="4">
      <t>ジゼンニモツ</t>
    </rPh>
    <rPh sb="5" eb="7">
      <t>ナイヨウ</t>
    </rPh>
    <phoneticPr fontId="2"/>
  </si>
  <si>
    <t>口</t>
    <rPh sb="0" eb="1">
      <t>クチ</t>
    </rPh>
    <phoneticPr fontId="2"/>
  </si>
  <si>
    <t>その他</t>
    <rPh sb="2" eb="3">
      <t>タ</t>
    </rPh>
    <phoneticPr fontId="2"/>
  </si>
  <si>
    <t>※各部屋1台ずつホワイトボード常設</t>
    <phoneticPr fontId="2"/>
  </si>
  <si>
    <t>D・Fのみ</t>
    <phoneticPr fontId="2"/>
  </si>
  <si>
    <r>
      <t xml:space="preserve">会合名
</t>
    </r>
    <r>
      <rPr>
        <sz val="9"/>
        <color rgb="FFFF0000"/>
        <rFont val="ＭＳ Ｐゴシック"/>
        <family val="3"/>
        <charset val="128"/>
      </rPr>
      <t>※全角30文字程度まで</t>
    </r>
    <rPh sb="0" eb="3">
      <t>カイゴウメイ</t>
    </rPh>
    <rPh sb="5" eb="7">
      <t>ゼンカク</t>
    </rPh>
    <rPh sb="9" eb="11">
      <t>モジ</t>
    </rPh>
    <rPh sb="11" eb="13">
      <t>テイド</t>
    </rPh>
    <phoneticPr fontId="2"/>
  </si>
  <si>
    <r>
      <t xml:space="preserve">利用区分
</t>
    </r>
    <r>
      <rPr>
        <sz val="9"/>
        <color rgb="FFFF0000"/>
        <rFont val="ＭＳ Ｐゴシック"/>
        <family val="3"/>
        <charset val="128"/>
      </rPr>
      <t>※24時間標記</t>
    </r>
    <rPh sb="0" eb="4">
      <t>リヨウクブン</t>
    </rPh>
    <rPh sb="8" eb="12">
      <t>ジカンヒョウキ</t>
    </rPh>
    <phoneticPr fontId="2"/>
  </si>
  <si>
    <r>
      <t>※案内表示に掲載する時間　</t>
    </r>
    <r>
      <rPr>
        <sz val="9"/>
        <color rgb="FFFF0000"/>
        <rFont val="ＭＳ Ｐゴシック"/>
        <family val="3"/>
        <charset val="128"/>
      </rPr>
      <t>※24時間標記</t>
    </r>
    <rPh sb="16" eb="18">
      <t>ジカン</t>
    </rPh>
    <rPh sb="18" eb="20">
      <t>ヒョウキ</t>
    </rPh>
    <phoneticPr fontId="2"/>
  </si>
  <si>
    <t>■会場使用申込書から経済センターサイネージシートに転記整理データを作る</t>
    <rPh sb="1" eb="8">
      <t>カイジョウシヨウモウシコミショ</t>
    </rPh>
    <rPh sb="10" eb="12">
      <t>ケイザイ</t>
    </rPh>
    <rPh sb="25" eb="27">
      <t>テンキ</t>
    </rPh>
    <rPh sb="27" eb="29">
      <t>セイリ</t>
    </rPh>
    <rPh sb="33" eb="34">
      <t>ツク</t>
    </rPh>
    <phoneticPr fontId="2"/>
  </si>
  <si>
    <t>表示開始時間</t>
    <rPh sb="0" eb="2">
      <t>ヒョウジ</t>
    </rPh>
    <rPh sb="2" eb="4">
      <t>カイシ</t>
    </rPh>
    <rPh sb="4" eb="6">
      <t>ジカン</t>
    </rPh>
    <phoneticPr fontId="14"/>
  </si>
  <si>
    <t>表示終了時間</t>
    <rPh sb="0" eb="2">
      <t>ヒョウジ</t>
    </rPh>
    <rPh sb="2" eb="4">
      <t>シュウリョウ</t>
    </rPh>
    <rPh sb="4" eb="6">
      <t>ジカン</t>
    </rPh>
    <phoneticPr fontId="14"/>
  </si>
  <si>
    <t>開催開始時間</t>
    <rPh sb="0" eb="2">
      <t>カイサイ</t>
    </rPh>
    <rPh sb="2" eb="4">
      <t>カイシ</t>
    </rPh>
    <rPh sb="4" eb="6">
      <t>ジカン</t>
    </rPh>
    <phoneticPr fontId="14"/>
  </si>
  <si>
    <t>開催終了時間</t>
    <rPh sb="0" eb="2">
      <t>カイサイ</t>
    </rPh>
    <rPh sb="2" eb="4">
      <t>シュウリョウ</t>
    </rPh>
    <rPh sb="4" eb="6">
      <t>ジカン</t>
    </rPh>
    <phoneticPr fontId="14"/>
  </si>
  <si>
    <t>場所</t>
    <rPh sb="0" eb="2">
      <t>バショ</t>
    </rPh>
    <phoneticPr fontId="14"/>
  </si>
  <si>
    <t>開催内容（最大　全角50文字/内容①）</t>
    <rPh sb="0" eb="2">
      <t>カイサイ</t>
    </rPh>
    <rPh sb="2" eb="4">
      <t>ナイヨウ</t>
    </rPh>
    <rPh sb="5" eb="7">
      <t>サイダイ</t>
    </rPh>
    <rPh sb="8" eb="10">
      <t>ゼンカク</t>
    </rPh>
    <rPh sb="12" eb="14">
      <t>モジ</t>
    </rPh>
    <rPh sb="15" eb="17">
      <t>ナイヨウ</t>
    </rPh>
    <phoneticPr fontId="14"/>
  </si>
  <si>
    <t>主催者（最大　全角50文字/内容②）</t>
    <rPh sb="0" eb="3">
      <t>シュサイシャ</t>
    </rPh>
    <rPh sb="14" eb="16">
      <t>ナイヨウ</t>
    </rPh>
    <phoneticPr fontId="14"/>
  </si>
  <si>
    <t>団体番号</t>
    <rPh sb="0" eb="2">
      <t>ダンタイ</t>
    </rPh>
    <rPh sb="2" eb="4">
      <t>バンゴウ</t>
    </rPh>
    <phoneticPr fontId="14"/>
  </si>
  <si>
    <t>団体名</t>
    <rPh sb="0" eb="2">
      <t>ダンタイ</t>
    </rPh>
    <rPh sb="2" eb="3">
      <t>メイ</t>
    </rPh>
    <phoneticPr fontId="14"/>
  </si>
  <si>
    <t>部屋番号</t>
    <rPh sb="0" eb="2">
      <t>ヘヤ</t>
    </rPh>
    <rPh sb="2" eb="4">
      <t>バンゴウ</t>
    </rPh>
    <phoneticPr fontId="14"/>
  </si>
  <si>
    <t>　</t>
    <phoneticPr fontId="14"/>
  </si>
  <si>
    <t>京都商工会議所　</t>
    <phoneticPr fontId="14"/>
  </si>
  <si>
    <t>申込書から会場名リンク</t>
    <rPh sb="0" eb="3">
      <t>モウシコミショ</t>
    </rPh>
    <rPh sb="5" eb="8">
      <t>カイジョウメイ</t>
    </rPh>
    <phoneticPr fontId="2"/>
  </si>
  <si>
    <t>経済センター部屋番号</t>
    <rPh sb="0" eb="2">
      <t>ケイザイ</t>
    </rPh>
    <rPh sb="6" eb="10">
      <t>ヘヤバンゴウ</t>
    </rPh>
    <phoneticPr fontId="2"/>
  </si>
  <si>
    <t>会合開始時間</t>
    <rPh sb="0" eb="6">
      <t>カイゴウカイシジカン</t>
    </rPh>
    <phoneticPr fontId="2"/>
  </si>
  <si>
    <t>会合終了時間</t>
    <rPh sb="0" eb="6">
      <t>カイゴウシュウリョウジカン</t>
    </rPh>
    <phoneticPr fontId="2"/>
  </si>
  <si>
    <t>サイネージ表示時間</t>
    <rPh sb="5" eb="7">
      <t>ヒョウジ</t>
    </rPh>
    <rPh sb="7" eb="9">
      <t>ジカン</t>
    </rPh>
    <phoneticPr fontId="2"/>
  </si>
  <si>
    <t>有線マイク 　</t>
    <rPh sb="0" eb="2">
      <t>ユウセン</t>
    </rPh>
    <phoneticPr fontId="2"/>
  </si>
  <si>
    <t>E・F以外</t>
    <phoneticPr fontId="2"/>
  </si>
  <si>
    <t>E・F以外</t>
    <rPh sb="3" eb="5">
      <t>イガイ</t>
    </rPh>
    <phoneticPr fontId="2"/>
  </si>
  <si>
    <t>液晶プロジェクター（ワゴン）</t>
    <rPh sb="0" eb="2">
      <t>エキショウ</t>
    </rPh>
    <phoneticPr fontId="2"/>
  </si>
  <si>
    <t>C・D・CD・E・F・EF</t>
    <phoneticPr fontId="2"/>
  </si>
  <si>
    <t>A・B・AB</t>
    <phoneticPr fontId="2"/>
  </si>
  <si>
    <t>A・B・AB・E・EF</t>
    <phoneticPr fontId="2"/>
  </si>
  <si>
    <t>申込者情報（請求先）</t>
    <rPh sb="0" eb="5">
      <t>モウシコミシャジョウホウ</t>
    </rPh>
    <rPh sb="6" eb="9">
      <t>セイキュウサキ</t>
    </rPh>
    <phoneticPr fontId="2"/>
  </si>
  <si>
    <t>担当者氏名</t>
    <rPh sb="0" eb="2">
      <t>タントウ</t>
    </rPh>
    <rPh sb="2" eb="3">
      <t>シャ</t>
    </rPh>
    <rPh sb="3" eb="5">
      <t>シメイ</t>
    </rPh>
    <phoneticPr fontId="2"/>
  </si>
  <si>
    <t>利用日</t>
    <rPh sb="0" eb="3">
      <t>リヨウビ</t>
    </rPh>
    <phoneticPr fontId="2"/>
  </si>
  <si>
    <t>利用区分</t>
    <rPh sb="0" eb="4">
      <t>リヨウクブン</t>
    </rPh>
    <phoneticPr fontId="2"/>
  </si>
  <si>
    <t>部屋</t>
    <rPh sb="0" eb="2">
      <t>ヘヤ</t>
    </rPh>
    <phoneticPr fontId="2"/>
  </si>
  <si>
    <t>申込書</t>
    <rPh sb="0" eb="3">
      <t>モウシコミショ</t>
    </rPh>
    <phoneticPr fontId="2"/>
  </si>
  <si>
    <t>月</t>
    <rPh sb="0" eb="1">
      <t>ツキ</t>
    </rPh>
    <phoneticPr fontId="2"/>
  </si>
  <si>
    <t>日</t>
    <rPh sb="0" eb="1">
      <t>ヒ</t>
    </rPh>
    <phoneticPr fontId="2"/>
  </si>
  <si>
    <t>開始時間</t>
    <rPh sb="0" eb="4">
      <t>カイシジカン</t>
    </rPh>
    <phoneticPr fontId="2"/>
  </si>
  <si>
    <t>終了時間</t>
    <rPh sb="0" eb="4">
      <t>シュウリョウジカン</t>
    </rPh>
    <phoneticPr fontId="2"/>
  </si>
  <si>
    <t>部屋番号</t>
    <rPh sb="0" eb="2">
      <t>ヘヤ</t>
    </rPh>
    <rPh sb="2" eb="4">
      <t>バンゴウ</t>
    </rPh>
    <phoneticPr fontId="2"/>
  </si>
  <si>
    <t>ファイル名用</t>
    <rPh sb="4" eb="6">
      <t>メイヨウ</t>
    </rPh>
    <phoneticPr fontId="2"/>
  </si>
  <si>
    <r>
      <t xml:space="preserve">事前荷物の
送付予定
</t>
    </r>
    <r>
      <rPr>
        <sz val="6"/>
        <color rgb="FFFF0000"/>
        <rFont val="ＭＳ Ｐゴシック"/>
        <family val="3"/>
        <charset val="128"/>
      </rPr>
      <t>縦32×横44×高32㎝目安</t>
    </r>
    <rPh sb="0" eb="4">
      <t>ジゼンニモツ</t>
    </rPh>
    <rPh sb="6" eb="10">
      <t>ソウフヨテイ</t>
    </rPh>
    <phoneticPr fontId="2"/>
  </si>
  <si>
    <t>帳票書類</t>
    <rPh sb="0" eb="4">
      <t>チョウヒョウショルイ</t>
    </rPh>
    <phoneticPr fontId="2"/>
  </si>
  <si>
    <t>請求書</t>
    <rPh sb="0" eb="3">
      <t>セイキュウショ</t>
    </rPh>
    <phoneticPr fontId="2"/>
  </si>
  <si>
    <t>ファイル名</t>
    <rPh sb="4" eb="5">
      <t>メイ</t>
    </rPh>
    <phoneticPr fontId="2"/>
  </si>
  <si>
    <t>住所（所在地）</t>
    <rPh sb="0" eb="2">
      <t>ジュウショ</t>
    </rPh>
    <rPh sb="3" eb="6">
      <t>ショザイチ</t>
    </rPh>
    <phoneticPr fontId="2"/>
  </si>
  <si>
    <t>〒</t>
    <phoneticPr fontId="2"/>
  </si>
  <si>
    <t>電話</t>
    <rPh sb="0" eb="2">
      <t>デンワ</t>
    </rPh>
    <phoneticPr fontId="2"/>
  </si>
  <si>
    <t>FAX</t>
    <phoneticPr fontId="2"/>
  </si>
  <si>
    <t>メールアドレス</t>
    <phoneticPr fontId="2"/>
  </si>
  <si>
    <t>表示種類</t>
    <rPh sb="0" eb="2">
      <t>ヒョウジ</t>
    </rPh>
    <rPh sb="2" eb="4">
      <t>シュルイ</t>
    </rPh>
    <phoneticPr fontId="2"/>
  </si>
  <si>
    <t>■会場使用申込書　年選択</t>
    <rPh sb="1" eb="8">
      <t>カイジョウシヨウモウシコミショ</t>
    </rPh>
    <rPh sb="9" eb="10">
      <t>ネン</t>
    </rPh>
    <rPh sb="10" eb="12">
      <t>センタク</t>
    </rPh>
    <phoneticPr fontId="2"/>
  </si>
  <si>
    <t>■年表示</t>
    <rPh sb="1" eb="2">
      <t>ネン</t>
    </rPh>
    <rPh sb="2" eb="4">
      <t>ヒョウジ</t>
    </rPh>
    <phoneticPr fontId="2"/>
  </si>
  <si>
    <t>/</t>
    <phoneticPr fontId="2"/>
  </si>
  <si>
    <t>■会場使用申込書　月</t>
    <rPh sb="1" eb="8">
      <t>カイジョウシヨウモウシコミショ</t>
    </rPh>
    <rPh sb="9" eb="10">
      <t>ツキ</t>
    </rPh>
    <phoneticPr fontId="2"/>
  </si>
  <si>
    <t>■会場使用申込書　日</t>
    <rPh sb="1" eb="8">
      <t>カイジョウシヨウモウシコミショ</t>
    </rPh>
    <rPh sb="9" eb="10">
      <t>ヒ</t>
    </rPh>
    <phoneticPr fontId="2"/>
  </si>
  <si>
    <t>■年月日</t>
    <rPh sb="1" eb="4">
      <t>ネンガッピ</t>
    </rPh>
    <phoneticPr fontId="2"/>
  </si>
  <si>
    <t>■曜日</t>
    <rPh sb="1" eb="3">
      <t>ヨウビ</t>
    </rPh>
    <phoneticPr fontId="2"/>
  </si>
  <si>
    <t>京商会員/非会員</t>
    <rPh sb="0" eb="2">
      <t>キョウショウ</t>
    </rPh>
    <rPh sb="2" eb="4">
      <t>カイイン</t>
    </rPh>
    <rPh sb="5" eb="8">
      <t>ヒカイイン</t>
    </rPh>
    <phoneticPr fontId="2"/>
  </si>
  <si>
    <t>荷物の送付主名</t>
    <rPh sb="0" eb="2">
      <t>ニモツ</t>
    </rPh>
    <rPh sb="3" eb="5">
      <t>ソウフ</t>
    </rPh>
    <rPh sb="5" eb="6">
      <t>ヌシ</t>
    </rPh>
    <rPh sb="6" eb="7">
      <t>メイ</t>
    </rPh>
    <phoneticPr fontId="2"/>
  </si>
  <si>
    <t>会合 開始・終了時間
（案内表示時間）</t>
    <phoneticPr fontId="2"/>
  </si>
  <si>
    <t>曜日</t>
    <rPh sb="0" eb="2">
      <t>ヨウビ</t>
    </rPh>
    <phoneticPr fontId="2"/>
  </si>
  <si>
    <t>７－A</t>
  </si>
  <si>
    <t>７－B</t>
  </si>
  <si>
    <t>７－C</t>
  </si>
  <si>
    <t>７－D</t>
  </si>
  <si>
    <t>７－E</t>
  </si>
  <si>
    <t>７－F</t>
  </si>
  <si>
    <t>７－AB</t>
  </si>
  <si>
    <t>７－CD</t>
  </si>
  <si>
    <t>７－EF</t>
  </si>
  <si>
    <t>特別会議室</t>
    <rPh sb="0" eb="2">
      <t>トクベツ</t>
    </rPh>
    <rPh sb="2" eb="4">
      <t>カイギ</t>
    </rPh>
    <rPh sb="4" eb="5">
      <t>シツ</t>
    </rPh>
    <phoneticPr fontId="14"/>
  </si>
  <si>
    <t>議員クラブ</t>
    <rPh sb="0" eb="2">
      <t>ギイン</t>
    </rPh>
    <phoneticPr fontId="14"/>
  </si>
  <si>
    <t>応接会議室１</t>
    <rPh sb="0" eb="2">
      <t>オウセツ</t>
    </rPh>
    <rPh sb="2" eb="5">
      <t>カイギシツ</t>
    </rPh>
    <phoneticPr fontId="14"/>
  </si>
  <si>
    <t>応接会議室２</t>
    <rPh sb="0" eb="2">
      <t>オウセツ</t>
    </rPh>
    <rPh sb="2" eb="5">
      <t>カイギシツ</t>
    </rPh>
    <phoneticPr fontId="14"/>
  </si>
  <si>
    <t>日付</t>
    <rPh sb="0" eb="2">
      <t>ヒヅケ</t>
    </rPh>
    <phoneticPr fontId="2"/>
  </si>
  <si>
    <t>複数日、複数会場予約の場合は複数のエクセルでご提出をお願いいたします。</t>
    <rPh sb="0" eb="3">
      <t>フクスウビ</t>
    </rPh>
    <rPh sb="4" eb="8">
      <t>フクスウカイジョウ</t>
    </rPh>
    <rPh sb="8" eb="10">
      <t>ヨヤク</t>
    </rPh>
    <rPh sb="11" eb="13">
      <t>バアイ</t>
    </rPh>
    <rPh sb="14" eb="16">
      <t>フクスウ</t>
    </rPh>
    <rPh sb="23" eb="25">
      <t>テイシュツ</t>
    </rPh>
    <rPh sb="27" eb="28">
      <t>ネガ</t>
    </rPh>
    <phoneticPr fontId="2"/>
  </si>
  <si>
    <r>
      <t xml:space="preserve">備品
</t>
    </r>
    <r>
      <rPr>
        <sz val="8"/>
        <color theme="0" tint="-0.499984740745262"/>
        <rFont val="ＭＳ Ｐゴシック"/>
        <family val="3"/>
        <charset val="128"/>
      </rPr>
      <t>※ご利用の会議室で利用不可の備品は空白セルとなります</t>
    </r>
    <rPh sb="0" eb="2">
      <t>ビヒン</t>
    </rPh>
    <rPh sb="6" eb="8">
      <t>リヨウ</t>
    </rPh>
    <rPh sb="9" eb="12">
      <t>カイギシツ</t>
    </rPh>
    <rPh sb="13" eb="17">
      <t>リヨウフカ</t>
    </rPh>
    <rPh sb="18" eb="20">
      <t>ビヒン</t>
    </rPh>
    <rPh sb="21" eb="23">
      <t>クウハク</t>
    </rPh>
    <phoneticPr fontId="2"/>
  </si>
  <si>
    <t>■会場レイアウト図</t>
    <phoneticPr fontId="2"/>
  </si>
  <si>
    <t>※画像コピーでも構いません。後日提出でも結構です。</t>
    <rPh sb="1" eb="3">
      <t>ガゾウ</t>
    </rPh>
    <rPh sb="8" eb="9">
      <t>カマ</t>
    </rPh>
    <rPh sb="14" eb="16">
      <t>ゴジツ</t>
    </rPh>
    <rPh sb="16" eb="18">
      <t>テイシュツ</t>
    </rPh>
    <rPh sb="20" eb="22">
      <t>ケッコウ</t>
    </rPh>
    <phoneticPr fontId="2"/>
  </si>
  <si>
    <t>使用日時</t>
    <rPh sb="0" eb="2">
      <t>シヨウ</t>
    </rPh>
    <rPh sb="2" eb="4">
      <t>ニチジ</t>
    </rPh>
    <phoneticPr fontId="2"/>
  </si>
  <si>
    <t>使用会場</t>
    <rPh sb="0" eb="4">
      <t>シヨウカイジョウ</t>
    </rPh>
    <phoneticPr fontId="2"/>
  </si>
  <si>
    <t>※会場設営の選択を「その他」にした場合は、ご記入ください</t>
    <rPh sb="1" eb="5">
      <t>カイジョウセツエイ</t>
    </rPh>
    <rPh sb="6" eb="8">
      <t>センタク</t>
    </rPh>
    <rPh sb="17" eb="19">
      <t>バアイ</t>
    </rPh>
    <rPh sb="22" eb="24">
      <t>キニュウ</t>
    </rPh>
    <phoneticPr fontId="2"/>
  </si>
  <si>
    <t>※「その他」をご選択の場合、ご利用の14日前までに２P目のレイアウト図をご提出ください</t>
    <rPh sb="4" eb="5">
      <t>タ</t>
    </rPh>
    <rPh sb="8" eb="10">
      <t>センタク</t>
    </rPh>
    <rPh sb="11" eb="13">
      <t>バアイ</t>
    </rPh>
    <rPh sb="15" eb="17">
      <t>リヨウ</t>
    </rPh>
    <rPh sb="20" eb="22">
      <t>カマエ</t>
    </rPh>
    <rPh sb="27" eb="28">
      <t>メ</t>
    </rPh>
    <rPh sb="34" eb="35">
      <t>ズ</t>
    </rPh>
    <rPh sb="37" eb="39">
      <t>テイシュツ</t>
    </rPh>
    <phoneticPr fontId="2"/>
  </si>
  <si>
    <t>サウンドブラスター</t>
    <phoneticPr fontId="2"/>
  </si>
  <si>
    <t>個</t>
    <rPh sb="0" eb="1">
      <t>コ</t>
    </rPh>
    <phoneticPr fontId="2"/>
  </si>
  <si>
    <t>トラック
搬出入予定</t>
    <rPh sb="5" eb="10">
      <t>ハンシュツニュウヨテイ</t>
    </rPh>
    <phoneticPr fontId="2"/>
  </si>
  <si>
    <t>※ご利用後の発送は対応していません。　※事前荷物は1社2箱まで。</t>
    <rPh sb="2" eb="4">
      <t>リヨウ</t>
    </rPh>
    <rPh sb="4" eb="5">
      <t>ゴ</t>
    </rPh>
    <rPh sb="6" eb="8">
      <t>ハッソウ</t>
    </rPh>
    <rPh sb="9" eb="11">
      <t>タイオウ</t>
    </rPh>
    <rPh sb="20" eb="22">
      <t>ジゼン</t>
    </rPh>
    <rPh sb="22" eb="24">
      <t>ニモツ</t>
    </rPh>
    <rPh sb="26" eb="27">
      <t>シャ</t>
    </rPh>
    <rPh sb="28" eb="29">
      <t>ハコ</t>
    </rPh>
    <phoneticPr fontId="2"/>
  </si>
  <si>
    <t>※貸会場内ではアルコール以外の飲食は可能です（アルコールはご遠慮いただいております）。</t>
    <rPh sb="12" eb="14">
      <t>イガイ</t>
    </rPh>
    <rPh sb="30" eb="32">
      <t>エンリョ</t>
    </rPh>
    <phoneticPr fontId="2"/>
  </si>
  <si>
    <t>　ただし、発生したゴミは会場借主の責任で、お持ち帰りいただくこととなります。</t>
    <rPh sb="5" eb="7">
      <t>ハッセイ</t>
    </rPh>
    <rPh sb="12" eb="14">
      <t>カイジョウ</t>
    </rPh>
    <rPh sb="14" eb="16">
      <t>カリヌシ</t>
    </rPh>
    <rPh sb="17" eb="19">
      <t>セキニン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</si>
</sst>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h&quot;時&quot;mm&quot;分&quot;;@"/>
    <numFmt numFmtId="178" formatCode="[$-F800]dddd\,\ mmmm\ dd\,\ yyyy"/>
    <numFmt numFmtId="179" formatCode="0_);[Red]\(0\)"/>
    <numFmt numFmtId="180" formatCode="h:mm;@"/>
    <numFmt numFmtId="181" formatCode="[$-F400]h:mm:ss\ AM/PM"/>
    <numFmt numFmtId="182" formatCode="m/d;@"/>
  </numFmts>
  <fonts count="24">
    <font>
      <sz val="11"/>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b/>
      <sz val="8"/>
      <name val="ＭＳ Ｐゴシック"/>
      <family val="3"/>
      <charset val="128"/>
    </font>
    <font>
      <sz val="14"/>
      <name val="ＭＳ Ｐゴシック"/>
      <family val="3"/>
      <charset val="128"/>
    </font>
    <font>
      <sz val="7.5"/>
      <name val="ＭＳ Ｐゴシック"/>
      <family val="3"/>
      <charset val="128"/>
    </font>
    <font>
      <b/>
      <sz val="7.5"/>
      <name val="ＭＳ Ｐゴシック"/>
      <family val="3"/>
      <charset val="128"/>
    </font>
    <font>
      <sz val="9"/>
      <color rgb="FFFF0000"/>
      <name val="ＭＳ Ｐゴシック"/>
      <family val="3"/>
      <charset val="128"/>
    </font>
    <font>
      <b/>
      <sz val="14"/>
      <name val="ＭＳ Ｐゴシック"/>
      <family val="3"/>
      <charset val="128"/>
    </font>
    <font>
      <sz val="9"/>
      <color indexed="81"/>
      <name val="MS P ゴシック"/>
      <family val="3"/>
      <charset val="128"/>
    </font>
    <font>
      <sz val="10"/>
      <color rgb="FFFF0000"/>
      <name val="ＭＳ Ｐゴシック"/>
      <family val="3"/>
      <charset val="128"/>
    </font>
    <font>
      <sz val="6"/>
      <name val="游ゴシック"/>
      <family val="2"/>
      <charset val="128"/>
      <scheme val="minor"/>
    </font>
    <font>
      <sz val="8"/>
      <color rgb="FFFF0000"/>
      <name val="ＭＳ Ｐゴシック"/>
      <family val="3"/>
      <charset val="128"/>
    </font>
    <font>
      <sz val="6"/>
      <color rgb="FFFF0000"/>
      <name val="ＭＳ Ｐゴシック"/>
      <family val="3"/>
      <charset val="128"/>
    </font>
    <font>
      <sz val="10"/>
      <name val="ＭＳ Ｐゴシック"/>
      <family val="3"/>
      <charset val="128"/>
    </font>
    <font>
      <sz val="11"/>
      <color theme="0"/>
      <name val="ＭＳ Ｐゴシック"/>
      <family val="3"/>
      <charset val="128"/>
    </font>
    <font>
      <sz val="8"/>
      <color theme="0" tint="-0.499984740745262"/>
      <name val="ＭＳ Ｐゴシック"/>
      <family val="3"/>
      <charset val="128"/>
    </font>
    <font>
      <sz val="14"/>
      <color rgb="FFFFFFFF"/>
      <name val="ＭＳ Ｐゴシック"/>
      <family val="3"/>
      <charset val="128"/>
    </font>
    <font>
      <sz val="12"/>
      <color rgb="FFFFFFFF"/>
      <name val="ＭＳ Ｐゴシック"/>
      <family val="3"/>
      <charset val="128"/>
    </font>
    <font>
      <sz val="9"/>
      <color rgb="FFFFFFFF"/>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9">
    <xf numFmtId="0" fontId="0" fillId="0" borderId="0" xfId="0"/>
    <xf numFmtId="0" fontId="1" fillId="0" borderId="0" xfId="0" applyFont="1" applyAlignment="1">
      <alignment vertical="center"/>
    </xf>
    <xf numFmtId="0" fontId="5" fillId="0" borderId="3" xfId="0" applyFont="1" applyBorder="1" applyAlignment="1">
      <alignment horizontal="left" vertical="center"/>
    </xf>
    <xf numFmtId="0" fontId="1" fillId="0" borderId="3" xfId="0" applyFont="1" applyBorder="1" applyAlignment="1">
      <alignment horizontal="center" vertical="center"/>
    </xf>
    <xf numFmtId="0" fontId="5" fillId="0" borderId="0" xfId="0" applyFont="1" applyAlignment="1">
      <alignment vertical="center"/>
    </xf>
    <xf numFmtId="0" fontId="1" fillId="0" borderId="0" xfId="0" applyFont="1"/>
    <xf numFmtId="0" fontId="1" fillId="0" borderId="0" xfId="0" applyFont="1" applyAlignment="1">
      <alignment horizontal="center" vertical="center"/>
    </xf>
    <xf numFmtId="0" fontId="4" fillId="0" borderId="0" xfId="0" applyFont="1"/>
    <xf numFmtId="0" fontId="11" fillId="0" borderId="0" xfId="0" applyFont="1" applyAlignment="1">
      <alignment horizontal="center"/>
    </xf>
    <xf numFmtId="0" fontId="4" fillId="0" borderId="5" xfId="0" applyFont="1" applyBorder="1"/>
    <xf numFmtId="0" fontId="4" fillId="0" borderId="8" xfId="0" applyFont="1" applyBorder="1"/>
    <xf numFmtId="0" fontId="4" fillId="0" borderId="7" xfId="0" applyFont="1" applyBorder="1"/>
    <xf numFmtId="0" fontId="10" fillId="0" borderId="0" xfId="0" applyFont="1"/>
    <xf numFmtId="0" fontId="1" fillId="0" borderId="3" xfId="0" applyFont="1" applyBorder="1"/>
    <xf numFmtId="0" fontId="4" fillId="0" borderId="8" xfId="0" applyFont="1" applyBorder="1" applyAlignment="1">
      <alignment vertical="center"/>
    </xf>
    <xf numFmtId="0" fontId="8" fillId="0" borderId="6" xfId="0" applyFont="1" applyBorder="1" applyAlignment="1">
      <alignment vertical="center"/>
    </xf>
    <xf numFmtId="0" fontId="4" fillId="2" borderId="3" xfId="0" applyFont="1" applyFill="1" applyBorder="1" applyAlignment="1">
      <alignment vertical="center"/>
    </xf>
    <xf numFmtId="0" fontId="4" fillId="2" borderId="3" xfId="0" applyFont="1" applyFill="1" applyBorder="1"/>
    <xf numFmtId="0" fontId="4" fillId="2" borderId="2" xfId="0" applyFont="1" applyFill="1" applyBorder="1"/>
    <xf numFmtId="0" fontId="4" fillId="2" borderId="8" xfId="0" applyFont="1" applyFill="1" applyBorder="1" applyAlignment="1">
      <alignment vertical="center"/>
    </xf>
    <xf numFmtId="0" fontId="4" fillId="2" borderId="8" xfId="0" applyFont="1" applyFill="1" applyBorder="1"/>
    <xf numFmtId="0" fontId="4" fillId="2" borderId="7" xfId="0" applyFont="1" applyFill="1" applyBorder="1"/>
    <xf numFmtId="0" fontId="4" fillId="2" borderId="1" xfId="0" applyFont="1" applyFill="1" applyBorder="1" applyAlignment="1">
      <alignment vertical="center"/>
    </xf>
    <xf numFmtId="0" fontId="4" fillId="2" borderId="6" xfId="0" applyFont="1" applyFill="1" applyBorder="1" applyAlignment="1">
      <alignment vertical="center"/>
    </xf>
    <xf numFmtId="0" fontId="1" fillId="2" borderId="10" xfId="0" applyFont="1" applyFill="1" applyBorder="1" applyAlignment="1">
      <alignment vertical="center" wrapText="1"/>
    </xf>
    <xf numFmtId="0" fontId="5" fillId="0" borderId="10" xfId="0" applyFont="1" applyBorder="1" applyAlignment="1">
      <alignment horizontal="left"/>
    </xf>
    <xf numFmtId="0" fontId="5" fillId="0" borderId="10" xfId="0" applyFont="1" applyBorder="1" applyAlignment="1">
      <alignment horizontal="center" shrinkToFit="1"/>
    </xf>
    <xf numFmtId="0" fontId="5" fillId="0" borderId="11" xfId="0" applyFont="1" applyBorder="1" applyAlignment="1">
      <alignment horizontal="center" shrinkToFit="1"/>
    </xf>
    <xf numFmtId="0" fontId="1" fillId="2" borderId="9" xfId="0" applyFont="1" applyFill="1" applyBorder="1" applyAlignment="1">
      <alignment vertical="center"/>
    </xf>
    <xf numFmtId="0" fontId="1" fillId="0" borderId="2" xfId="0" applyFont="1" applyBorder="1"/>
    <xf numFmtId="0" fontId="4" fillId="0" borderId="0" xfId="0" applyFont="1" applyAlignment="1">
      <alignment horizontal="right"/>
    </xf>
    <xf numFmtId="0" fontId="3" fillId="0" borderId="0" xfId="0" applyFont="1"/>
    <xf numFmtId="178" fontId="4" fillId="0" borderId="0" xfId="0" applyNumberFormat="1"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8" xfId="0" applyFont="1" applyBorder="1" applyAlignment="1">
      <alignment horizontal="center" vertical="center"/>
    </xf>
    <xf numFmtId="0" fontId="1"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xf numFmtId="176" fontId="4" fillId="0" borderId="3" xfId="0" applyNumberFormat="1" applyFont="1" applyBorder="1" applyAlignment="1">
      <alignment vertical="center" wrapText="1"/>
    </xf>
    <xf numFmtId="176" fontId="4" fillId="0" borderId="8" xfId="0" applyNumberFormat="1" applyFont="1" applyBorder="1" applyAlignment="1">
      <alignment vertical="center" wrapText="1"/>
    </xf>
    <xf numFmtId="0" fontId="4" fillId="0" borderId="3"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3" xfId="0" applyFont="1" applyBorder="1"/>
    <xf numFmtId="0" fontId="4" fillId="0" borderId="24" xfId="0" applyFont="1" applyBorder="1"/>
    <xf numFmtId="0" fontId="4" fillId="0" borderId="25" xfId="0" applyFont="1" applyBorder="1" applyAlignment="1">
      <alignment vertical="center"/>
    </xf>
    <xf numFmtId="0" fontId="4" fillId="0" borderId="26" xfId="0" applyFont="1" applyBorder="1" applyAlignment="1">
      <alignment vertical="center"/>
    </xf>
    <xf numFmtId="0" fontId="13" fillId="0" borderId="26" xfId="0" applyFont="1" applyBorder="1" applyAlignment="1">
      <alignment vertical="center"/>
    </xf>
    <xf numFmtId="0" fontId="4" fillId="0" borderId="26" xfId="0" applyFont="1" applyBorder="1"/>
    <xf numFmtId="0" fontId="4" fillId="0" borderId="27" xfId="0" applyFont="1" applyBorder="1"/>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xf numFmtId="0" fontId="4" fillId="0" borderId="25" xfId="0" applyFont="1" applyBorder="1"/>
    <xf numFmtId="0" fontId="1" fillId="0" borderId="6" xfId="0" applyFont="1" applyBorder="1" applyAlignment="1">
      <alignment vertical="top"/>
    </xf>
    <xf numFmtId="0" fontId="1" fillId="0" borderId="8" xfId="0" applyFont="1" applyBorder="1" applyAlignment="1">
      <alignment horizontal="right" vertical="center"/>
    </xf>
    <xf numFmtId="180" fontId="0" fillId="0" borderId="3" xfId="0" applyNumberFormat="1" applyBorder="1" applyAlignment="1" applyProtection="1">
      <alignment horizontal="center" vertical="center"/>
      <protection locked="0"/>
    </xf>
    <xf numFmtId="0" fontId="5" fillId="0" borderId="25" xfId="0" applyFont="1" applyBorder="1" applyAlignment="1">
      <alignment vertical="center"/>
    </xf>
    <xf numFmtId="0" fontId="15" fillId="0" borderId="26" xfId="0" applyFont="1" applyBorder="1" applyAlignment="1">
      <alignment vertical="center"/>
    </xf>
    <xf numFmtId="0" fontId="1" fillId="0" borderId="7" xfId="0" applyFont="1" applyBorder="1" applyAlignment="1">
      <alignment horizontal="left" vertical="center"/>
    </xf>
    <xf numFmtId="0" fontId="4" fillId="0" borderId="0" xfId="0" applyFont="1" applyAlignment="1" applyProtection="1">
      <alignment horizontal="left"/>
      <protection locked="0"/>
    </xf>
    <xf numFmtId="179" fontId="4" fillId="0" borderId="0" xfId="0" applyNumberFormat="1" applyFont="1" applyProtection="1">
      <protection locked="0"/>
    </xf>
    <xf numFmtId="0" fontId="4"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4" fillId="0" borderId="0" xfId="0" applyFont="1" applyAlignment="1" applyProtection="1">
      <alignment horizontal="center"/>
      <protection locked="0"/>
    </xf>
    <xf numFmtId="0" fontId="4" fillId="0" borderId="8" xfId="0" applyFont="1" applyBorder="1" applyAlignment="1" applyProtection="1">
      <alignment horizont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wrapText="1"/>
      <protection locked="0"/>
    </xf>
    <xf numFmtId="182" fontId="4" fillId="0" borderId="0" xfId="0" applyNumberFormat="1" applyFont="1" applyAlignment="1">
      <alignment horizontal="center" vertical="center"/>
    </xf>
    <xf numFmtId="0" fontId="4" fillId="0" borderId="0" xfId="0" applyFont="1" applyAlignment="1">
      <alignment horizontal="left" vertical="center" shrinkToFit="1"/>
    </xf>
    <xf numFmtId="179" fontId="4" fillId="0" borderId="23" xfId="0" applyNumberFormat="1" applyFont="1" applyBorder="1" applyAlignment="1" applyProtection="1">
      <alignment horizontal="center"/>
      <protection locked="0"/>
    </xf>
    <xf numFmtId="179" fontId="4" fillId="0" borderId="26" xfId="0" applyNumberFormat="1" applyFont="1" applyBorder="1" applyAlignment="1" applyProtection="1">
      <alignment horizontal="center"/>
      <protection locked="0"/>
    </xf>
    <xf numFmtId="179" fontId="4" fillId="0" borderId="10"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4" fillId="0" borderId="0" xfId="0" applyFont="1" applyAlignment="1" applyProtection="1">
      <alignment shrinkToFit="1"/>
      <protection locked="0"/>
    </xf>
    <xf numFmtId="0" fontId="4" fillId="0" borderId="0" xfId="0" applyFont="1" applyProtection="1">
      <protection locked="0"/>
    </xf>
    <xf numFmtId="0" fontId="4" fillId="0" borderId="28" xfId="0" applyFont="1" applyBorder="1"/>
    <xf numFmtId="0" fontId="4" fillId="0" borderId="29" xfId="0" applyFont="1" applyBorder="1"/>
    <xf numFmtId="0" fontId="4" fillId="0" borderId="29" xfId="0" applyFont="1" applyBorder="1" applyAlignment="1">
      <alignment horizontal="center"/>
    </xf>
    <xf numFmtId="0" fontId="4" fillId="0" borderId="30" xfId="0" applyFont="1" applyBorder="1"/>
    <xf numFmtId="0" fontId="18" fillId="0" borderId="0" xfId="0" applyFont="1"/>
    <xf numFmtId="0" fontId="18" fillId="0" borderId="21" xfId="0" applyFont="1" applyBorder="1"/>
    <xf numFmtId="0" fontId="18" fillId="0" borderId="1" xfId="0" applyFont="1" applyBorder="1"/>
    <xf numFmtId="0" fontId="18" fillId="0" borderId="3" xfId="0" applyFont="1" applyBorder="1"/>
    <xf numFmtId="0" fontId="18" fillId="0" borderId="2" xfId="0" applyFont="1" applyBorder="1"/>
    <xf numFmtId="180" fontId="18" fillId="0" borderId="0" xfId="0" applyNumberFormat="1" applyFont="1" applyAlignment="1">
      <alignment horizontal="right"/>
    </xf>
    <xf numFmtId="0" fontId="18" fillId="0" borderId="12" xfId="0" applyFont="1" applyBorder="1"/>
    <xf numFmtId="0" fontId="18" fillId="0" borderId="13" xfId="0" applyFont="1" applyBorder="1"/>
    <xf numFmtId="0" fontId="18" fillId="0" borderId="4" xfId="0" applyFont="1" applyBorder="1"/>
    <xf numFmtId="0" fontId="18" fillId="0" borderId="5" xfId="0" applyFont="1" applyBorder="1"/>
    <xf numFmtId="180" fontId="18" fillId="0" borderId="0" xfId="0" applyNumberFormat="1" applyFont="1"/>
    <xf numFmtId="0" fontId="18" fillId="0" borderId="6" xfId="0" applyFont="1" applyBorder="1"/>
    <xf numFmtId="0" fontId="18" fillId="0" borderId="8" xfId="0" applyFont="1" applyBorder="1"/>
    <xf numFmtId="0" fontId="18" fillId="0" borderId="7" xfId="0" applyFont="1" applyBorder="1"/>
    <xf numFmtId="0" fontId="18" fillId="0" borderId="31" xfId="0" applyFont="1" applyBorder="1"/>
    <xf numFmtId="181" fontId="18" fillId="0" borderId="0" xfId="0" applyNumberFormat="1" applyFont="1"/>
    <xf numFmtId="0" fontId="18" fillId="0" borderId="32" xfId="0" applyFont="1" applyBorder="1"/>
    <xf numFmtId="0" fontId="18" fillId="3" borderId="21" xfId="0" applyFont="1" applyFill="1" applyBorder="1"/>
    <xf numFmtId="180" fontId="18" fillId="0" borderId="21" xfId="0" applyNumberFormat="1" applyFont="1" applyBorder="1" applyAlignment="1">
      <alignment vertical="center"/>
    </xf>
    <xf numFmtId="0" fontId="18" fillId="0" borderId="21" xfId="0" applyFont="1" applyBorder="1" applyAlignment="1">
      <alignment vertical="center"/>
    </xf>
    <xf numFmtId="0" fontId="18" fillId="0" borderId="0" xfId="0" applyFont="1" applyAlignment="1">
      <alignment vertical="center"/>
    </xf>
    <xf numFmtId="180" fontId="18" fillId="0" borderId="21" xfId="0" applyNumberFormat="1" applyFont="1" applyBorder="1" applyAlignment="1">
      <alignment horizontal="right" vertical="center"/>
    </xf>
    <xf numFmtId="20" fontId="18" fillId="0" borderId="21" xfId="0" applyNumberFormat="1" applyFont="1" applyBorder="1" applyAlignment="1">
      <alignment vertical="center"/>
    </xf>
    <xf numFmtId="20" fontId="18" fillId="0" borderId="0" xfId="0" applyNumberFormat="1" applyFont="1"/>
    <xf numFmtId="0" fontId="18" fillId="0" borderId="0" xfId="0" applyFont="1" applyAlignment="1">
      <alignment shrinkToFit="1"/>
    </xf>
    <xf numFmtId="0" fontId="18" fillId="0" borderId="0" xfId="0" applyFont="1" applyAlignment="1">
      <alignment horizontal="right"/>
    </xf>
    <xf numFmtId="0" fontId="18" fillId="0" borderId="0" xfId="0" applyFont="1" applyAlignment="1">
      <alignment horizontal="left" vertical="center"/>
    </xf>
    <xf numFmtId="0" fontId="1" fillId="0" borderId="1" xfId="0" applyFont="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8" xfId="0" applyFont="1" applyBorder="1" applyProtection="1">
      <protection locked="0"/>
    </xf>
    <xf numFmtId="0" fontId="1" fillId="0" borderId="7" xfId="0" applyFont="1" applyBorder="1" applyProtection="1">
      <protection locked="0"/>
    </xf>
    <xf numFmtId="0" fontId="20" fillId="0" borderId="0" xfId="0" applyFont="1" applyAlignment="1">
      <alignment horizontal="left" vertical="top"/>
    </xf>
    <xf numFmtId="0" fontId="21" fillId="0" borderId="0" xfId="0" applyFont="1"/>
    <xf numFmtId="0" fontId="22" fillId="0" borderId="0" xfId="0" applyFont="1"/>
    <xf numFmtId="0" fontId="21" fillId="0" borderId="0" xfId="0" applyFont="1" applyAlignment="1">
      <alignment vertical="center"/>
    </xf>
    <xf numFmtId="182" fontId="4" fillId="2" borderId="1" xfId="0" applyNumberFormat="1" applyFont="1" applyFill="1" applyBorder="1" applyAlignment="1" applyProtection="1">
      <alignment vertical="center"/>
      <protection locked="0"/>
    </xf>
    <xf numFmtId="182" fontId="4" fillId="2" borderId="3" xfId="0" applyNumberFormat="1" applyFont="1" applyFill="1" applyBorder="1" applyAlignment="1" applyProtection="1">
      <alignment vertical="center"/>
      <protection locked="0"/>
    </xf>
    <xf numFmtId="182" fontId="4" fillId="2" borderId="2" xfId="0" applyNumberFormat="1" applyFont="1" applyFill="1" applyBorder="1" applyAlignment="1" applyProtection="1">
      <alignment vertical="center"/>
      <protection locked="0"/>
    </xf>
    <xf numFmtId="0" fontId="1" fillId="0" borderId="3" xfId="0" applyFont="1" applyBorder="1" applyAlignment="1">
      <alignment vertical="center"/>
    </xf>
    <xf numFmtId="182" fontId="4" fillId="0" borderId="3" xfId="0" applyNumberFormat="1" applyFont="1" applyBorder="1" applyAlignment="1" applyProtection="1">
      <alignment vertical="center"/>
      <protection locked="0"/>
    </xf>
    <xf numFmtId="0" fontId="23" fillId="0" borderId="0" xfId="0" applyFont="1" applyAlignment="1">
      <alignment horizontal="left" vertical="center"/>
    </xf>
    <xf numFmtId="0" fontId="23" fillId="0" borderId="0" xfId="0" applyFont="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4" fillId="0" borderId="1"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4" fillId="0" borderId="18"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1" fillId="0" borderId="19" xfId="0" applyFont="1" applyBorder="1" applyAlignment="1" applyProtection="1">
      <alignment horizontal="right" vertical="center" shrinkToFit="1"/>
      <protection locked="0"/>
    </xf>
    <xf numFmtId="0" fontId="4" fillId="0" borderId="20" xfId="0" applyFont="1" applyBorder="1" applyAlignment="1" applyProtection="1">
      <alignment horizontal="left" vertical="center" shrinkToFit="1"/>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pplyAlignment="1">
      <alignment horizont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 fillId="0" borderId="1" xfId="0" applyFont="1" applyBorder="1" applyAlignment="1">
      <alignment horizontal="center" vertical="center" wrapText="1"/>
    </xf>
    <xf numFmtId="180" fontId="0" fillId="0" borderId="1" xfId="0" applyNumberFormat="1" applyBorder="1" applyAlignment="1" applyProtection="1">
      <alignment horizontal="center" vertical="center" shrinkToFit="1"/>
      <protection locked="0"/>
    </xf>
    <xf numFmtId="180" fontId="0" fillId="0" borderId="3" xfId="0" applyNumberFormat="1" applyBorder="1" applyAlignment="1" applyProtection="1">
      <alignment horizontal="center" vertical="center" shrinkToFit="1"/>
      <protection locked="0"/>
    </xf>
    <xf numFmtId="180" fontId="0" fillId="0" borderId="2" xfId="0" applyNumberFormat="1" applyBorder="1" applyAlignment="1" applyProtection="1">
      <alignment horizontal="center" vertical="center" shrinkToFit="1"/>
      <protection locked="0"/>
    </xf>
    <xf numFmtId="0" fontId="4" fillId="0" borderId="0" xfId="0" applyFont="1" applyAlignment="1" applyProtection="1">
      <alignment horizontal="left" shrinkToFit="1"/>
      <protection locked="0"/>
    </xf>
    <xf numFmtId="0" fontId="4" fillId="0" borderId="8" xfId="0" applyFont="1" applyBorder="1" applyAlignment="1" applyProtection="1">
      <alignment horizontal="left" shrinkToFit="1"/>
      <protection locked="0"/>
    </xf>
    <xf numFmtId="177" fontId="1" fillId="0" borderId="6" xfId="0" applyNumberFormat="1" applyFont="1" applyBorder="1" applyAlignment="1">
      <alignment horizontal="center" vertical="center"/>
    </xf>
    <xf numFmtId="177" fontId="1" fillId="0" borderId="8" xfId="0" applyNumberFormat="1" applyFont="1" applyBorder="1" applyAlignment="1">
      <alignment horizontal="center" vertical="center"/>
    </xf>
    <xf numFmtId="177" fontId="1" fillId="0" borderId="7" xfId="0" applyNumberFormat="1" applyFont="1" applyBorder="1" applyAlignment="1">
      <alignment horizontal="center" vertical="center"/>
    </xf>
    <xf numFmtId="179" fontId="17" fillId="0" borderId="0" xfId="0" applyNumberFormat="1" applyFont="1" applyAlignment="1" applyProtection="1">
      <alignment horizontal="center" shrinkToFit="1"/>
      <protection locked="0"/>
    </xf>
    <xf numFmtId="0" fontId="1" fillId="0" borderId="0" xfId="0" applyFont="1" applyAlignment="1">
      <alignment horizontal="center" vertical="center"/>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4" fillId="0" borderId="25" xfId="0" applyFont="1" applyBorder="1" applyAlignment="1">
      <alignment vertical="center"/>
    </xf>
    <xf numFmtId="0" fontId="4" fillId="0" borderId="26" xfId="0" applyFont="1" applyBorder="1" applyAlignment="1">
      <alignmen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16"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0" xfId="0" applyFont="1" applyAlignment="1">
      <alignment horizontal="center" vertical="center"/>
    </xf>
    <xf numFmtId="0" fontId="1" fillId="0" borderId="0" xfId="0" applyFont="1" applyAlignment="1" applyProtection="1">
      <alignment horizontal="right" vertical="center" wrapTex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1"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7" xfId="0" applyFont="1" applyBorder="1" applyAlignment="1">
      <alignment horizontal="left" vertical="center" shrinkToFit="1"/>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 fillId="0" borderId="0" xfId="0" applyFont="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pplyProtection="1">
      <alignment horizontal="center" shrinkToFit="1"/>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21" fillId="0" borderId="0" xfId="0" applyFont="1" applyAlignment="1">
      <alignment horizontal="center" vertical="center"/>
    </xf>
  </cellXfs>
  <cellStyles count="1">
    <cellStyle name="標準"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dxf>
    <dxf>
      <font>
        <color theme="0"/>
      </font>
    </dxf>
    <dxf>
      <font>
        <color theme="0"/>
      </font>
    </dxf>
    <dxf>
      <font>
        <color rgb="FF9C0006"/>
      </font>
      <fill>
        <patternFill>
          <bgColor rgb="FFFFC7CE"/>
        </patternFill>
      </fill>
    </dxf>
    <dxf>
      <font>
        <b/>
        <i val="0"/>
        <color theme="4"/>
      </font>
    </dxf>
    <dxf>
      <font>
        <b/>
        <i val="0"/>
        <color theme="4"/>
      </font>
      <fill>
        <patternFill patternType="none">
          <bgColor auto="1"/>
        </patternFill>
      </fill>
    </dxf>
    <dxf>
      <font>
        <b/>
        <i val="0"/>
        <color theme="4"/>
      </font>
    </dxf>
    <dxf>
      <font>
        <b/>
        <i val="0"/>
        <color rgb="FFFF0000"/>
      </font>
    </dxf>
    <dxf>
      <font>
        <color rgb="FF9C0006"/>
      </font>
      <fill>
        <patternFill>
          <bgColor rgb="FFFFC7CE"/>
        </patternFill>
      </fill>
    </dxf>
    <dxf>
      <font>
        <color rgb="FF9C0006"/>
      </font>
      <fill>
        <patternFill>
          <bgColor rgb="FFFFC7CE"/>
        </patternFill>
      </fill>
    </dxf>
    <dxf>
      <font>
        <b/>
        <i val="0"/>
        <color theme="4"/>
      </font>
    </dxf>
    <dxf>
      <font>
        <b/>
        <i val="0"/>
        <color theme="4"/>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b/>
        <i val="0"/>
        <color theme="1"/>
      </font>
    </dxf>
  </dxfs>
  <tableStyles count="0" defaultTableStyle="TableStyleMedium2" defaultPivotStyle="PivotStyleLight16"/>
  <colors>
    <mruColors>
      <color rgb="FFFFFFFF"/>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4051-3EAE-4150-8C43-BAA40D28139F}">
  <dimension ref="A1:Y95"/>
  <sheetViews>
    <sheetView tabSelected="1" view="pageBreakPreview" topLeftCell="A52" zoomScaleNormal="100" zoomScaleSheetLayoutView="100" workbookViewId="0">
      <selection activeCell="F63" sqref="F63:G63"/>
    </sheetView>
  </sheetViews>
  <sheetFormatPr defaultColWidth="8.7265625" defaultRowHeight="18" customHeight="1"/>
  <cols>
    <col min="1" max="6" width="3.6328125" style="7" customWidth="1"/>
    <col min="7" max="7" width="3.54296875" style="7" customWidth="1"/>
    <col min="8" max="24" width="3.6328125" style="7" customWidth="1"/>
    <col min="25" max="16384" width="8.7265625" style="7"/>
  </cols>
  <sheetData>
    <row r="1" spans="1:24" ht="11" customHeight="1"/>
    <row r="2" spans="1:24" ht="18" customHeight="1">
      <c r="A2" s="178" t="s">
        <v>13</v>
      </c>
      <c r="B2" s="178"/>
      <c r="C2" s="178"/>
      <c r="D2" s="178"/>
      <c r="E2" s="178"/>
      <c r="F2" s="178"/>
      <c r="G2" s="178"/>
      <c r="H2" s="178"/>
      <c r="I2" s="178"/>
      <c r="J2" s="178"/>
      <c r="K2" s="178"/>
      <c r="L2" s="178"/>
      <c r="M2" s="178"/>
      <c r="N2" s="178"/>
      <c r="O2" s="178"/>
      <c r="P2" s="178"/>
      <c r="Q2" s="178"/>
      <c r="R2" s="178"/>
      <c r="S2" s="178"/>
      <c r="T2" s="178"/>
      <c r="U2" s="178"/>
      <c r="V2" s="178"/>
      <c r="W2" s="178"/>
      <c r="X2" s="178"/>
    </row>
    <row r="3" spans="1:24" ht="10" customHeight="1">
      <c r="A3" s="8"/>
      <c r="B3" s="8"/>
      <c r="C3" s="8"/>
      <c r="D3" s="8"/>
      <c r="E3" s="8"/>
      <c r="F3" s="8"/>
      <c r="G3" s="8"/>
      <c r="H3" s="8"/>
      <c r="I3" s="8"/>
      <c r="J3" s="8"/>
      <c r="K3" s="8"/>
      <c r="L3" s="8"/>
      <c r="M3" s="8"/>
      <c r="N3" s="8"/>
      <c r="O3" s="8"/>
      <c r="P3" s="8"/>
      <c r="Q3" s="8"/>
      <c r="R3" s="8"/>
      <c r="S3" s="8"/>
      <c r="T3" s="8"/>
      <c r="U3" s="8"/>
      <c r="V3" s="8"/>
      <c r="W3" s="8"/>
      <c r="X3" s="8"/>
    </row>
    <row r="4" spans="1:24" ht="18" customHeight="1">
      <c r="A4" s="5" t="s">
        <v>29</v>
      </c>
      <c r="B4" s="5"/>
      <c r="C4" s="5"/>
      <c r="D4" s="5"/>
    </row>
    <row r="5" spans="1:24" ht="18" customHeight="1">
      <c r="A5" s="5"/>
      <c r="B5" s="5"/>
      <c r="C5" s="5"/>
      <c r="D5" s="5"/>
      <c r="P5" s="30" t="s">
        <v>30</v>
      </c>
      <c r="Q5" s="193"/>
      <c r="R5" s="193"/>
      <c r="S5" s="32" t="s">
        <v>0</v>
      </c>
      <c r="T5" s="63"/>
      <c r="U5" s="32" t="s">
        <v>10</v>
      </c>
      <c r="V5" s="63"/>
      <c r="W5" s="32" t="s">
        <v>1</v>
      </c>
      <c r="X5" s="32"/>
    </row>
    <row r="6" spans="1:24" ht="7" customHeight="1">
      <c r="A6" s="5"/>
      <c r="B6" s="5"/>
      <c r="C6" s="5"/>
      <c r="D6" s="5"/>
    </row>
    <row r="7" spans="1:24" ht="14.5" customHeight="1">
      <c r="A7" s="5"/>
      <c r="B7" s="31" t="s">
        <v>73</v>
      </c>
      <c r="D7" s="5"/>
    </row>
    <row r="8" spans="1:24" ht="12.5" customHeight="1">
      <c r="A8" s="5"/>
      <c r="B8" s="194" t="s">
        <v>31</v>
      </c>
      <c r="C8" s="194"/>
      <c r="D8" s="194"/>
      <c r="E8" s="194"/>
      <c r="F8" s="223" t="s">
        <v>32</v>
      </c>
      <c r="G8" s="141"/>
      <c r="H8" s="141"/>
      <c r="I8" s="141"/>
      <c r="J8" s="141"/>
      <c r="K8" s="141"/>
      <c r="L8" s="141"/>
      <c r="M8" s="141"/>
      <c r="N8" s="141"/>
      <c r="O8" s="141"/>
      <c r="P8" s="141"/>
      <c r="Q8" s="141"/>
      <c r="R8" s="141"/>
      <c r="S8" s="141"/>
      <c r="T8" s="141"/>
      <c r="U8" s="141"/>
      <c r="V8" s="141"/>
      <c r="W8" s="141"/>
    </row>
    <row r="9" spans="1:24" ht="9" customHeight="1">
      <c r="A9" s="5"/>
      <c r="B9" s="194"/>
      <c r="C9" s="194"/>
      <c r="D9" s="194"/>
      <c r="E9" s="194"/>
      <c r="F9" s="223"/>
      <c r="G9" s="144"/>
      <c r="H9" s="144"/>
      <c r="I9" s="144"/>
      <c r="J9" s="144"/>
      <c r="K9" s="144"/>
      <c r="L9" s="144"/>
      <c r="M9" s="144"/>
      <c r="N9" s="144"/>
      <c r="O9" s="144"/>
      <c r="P9" s="144"/>
      <c r="Q9" s="144"/>
      <c r="R9" s="144"/>
      <c r="S9" s="144"/>
      <c r="T9" s="144"/>
      <c r="U9" s="144"/>
      <c r="V9" s="144"/>
      <c r="W9" s="144"/>
    </row>
    <row r="10" spans="1:24" ht="4.5" customHeight="1">
      <c r="A10" s="5"/>
      <c r="B10" s="6"/>
      <c r="C10" s="6"/>
      <c r="D10" s="6"/>
      <c r="E10" s="6"/>
      <c r="F10" s="33"/>
      <c r="G10" s="71"/>
      <c r="H10" s="71"/>
      <c r="I10" s="71"/>
      <c r="J10" s="71"/>
      <c r="K10" s="71"/>
      <c r="L10" s="71"/>
      <c r="M10" s="71"/>
      <c r="N10" s="71"/>
      <c r="O10" s="71"/>
      <c r="P10" s="71"/>
      <c r="Q10" s="71"/>
      <c r="R10" s="71"/>
      <c r="S10" s="71"/>
      <c r="T10" s="71"/>
      <c r="U10" s="71"/>
      <c r="V10" s="71"/>
      <c r="W10" s="71"/>
    </row>
    <row r="11" spans="1:24" ht="13.5" customHeight="1">
      <c r="A11" s="5"/>
      <c r="B11" s="194" t="s">
        <v>74</v>
      </c>
      <c r="C11" s="194"/>
      <c r="D11" s="194"/>
      <c r="E11" s="194"/>
      <c r="F11" s="223" t="s">
        <v>32</v>
      </c>
      <c r="G11" s="188"/>
      <c r="H11" s="188"/>
      <c r="I11" s="188"/>
      <c r="J11" s="188"/>
      <c r="K11" s="188"/>
      <c r="L11" s="188"/>
      <c r="M11" s="188"/>
      <c r="N11" s="188"/>
      <c r="O11" s="188"/>
      <c r="P11" s="188"/>
      <c r="Q11" s="188"/>
      <c r="R11" s="188"/>
      <c r="S11" s="188"/>
      <c r="T11" s="188"/>
      <c r="U11" s="188"/>
      <c r="V11" s="188"/>
      <c r="W11" s="188"/>
    </row>
    <row r="12" spans="1:24" ht="9" customHeight="1">
      <c r="A12" s="5"/>
      <c r="B12" s="194"/>
      <c r="C12" s="194"/>
      <c r="D12" s="194"/>
      <c r="E12" s="194"/>
      <c r="F12" s="223"/>
      <c r="G12" s="189"/>
      <c r="H12" s="189"/>
      <c r="I12" s="189"/>
      <c r="J12" s="189"/>
      <c r="K12" s="189"/>
      <c r="L12" s="189"/>
      <c r="M12" s="189"/>
      <c r="N12" s="189"/>
      <c r="O12" s="189"/>
      <c r="P12" s="189"/>
      <c r="Q12" s="189"/>
      <c r="R12" s="189"/>
      <c r="S12" s="189"/>
      <c r="T12" s="189"/>
      <c r="U12" s="189"/>
      <c r="V12" s="189"/>
      <c r="W12" s="189"/>
    </row>
    <row r="13" spans="1:24" ht="3" customHeight="1">
      <c r="A13" s="5"/>
      <c r="B13" s="6"/>
      <c r="C13" s="6"/>
      <c r="D13" s="6"/>
      <c r="E13" s="6"/>
      <c r="F13" s="33"/>
      <c r="G13" s="62"/>
      <c r="H13" s="62"/>
      <c r="I13" s="62"/>
      <c r="J13" s="62"/>
      <c r="K13" s="62"/>
      <c r="L13" s="62"/>
      <c r="M13" s="62"/>
      <c r="N13" s="62"/>
      <c r="O13" s="62"/>
      <c r="P13" s="62"/>
      <c r="Q13" s="62"/>
      <c r="R13" s="62"/>
      <c r="S13" s="62"/>
      <c r="T13" s="62"/>
      <c r="U13" s="62"/>
      <c r="V13" s="62"/>
      <c r="W13" s="62"/>
    </row>
    <row r="14" spans="1:24" ht="13.5" customHeight="1">
      <c r="A14" s="5"/>
      <c r="B14" s="194" t="s">
        <v>89</v>
      </c>
      <c r="C14" s="194"/>
      <c r="D14" s="194"/>
      <c r="E14" s="194"/>
      <c r="F14" s="223" t="s">
        <v>32</v>
      </c>
      <c r="G14" s="65" t="s">
        <v>90</v>
      </c>
      <c r="H14" s="188"/>
      <c r="I14" s="188"/>
      <c r="J14" s="62"/>
      <c r="K14" s="188"/>
      <c r="L14" s="188"/>
      <c r="M14" s="188"/>
      <c r="N14" s="188"/>
      <c r="O14" s="188"/>
      <c r="P14" s="188"/>
      <c r="Q14" s="188"/>
      <c r="R14" s="188"/>
      <c r="S14" s="188"/>
      <c r="T14" s="188"/>
      <c r="U14" s="188"/>
      <c r="V14" s="188"/>
      <c r="W14" s="188"/>
    </row>
    <row r="15" spans="1:24" ht="13.5" customHeight="1">
      <c r="A15" s="5"/>
      <c r="B15" s="194"/>
      <c r="C15" s="194"/>
      <c r="D15" s="194"/>
      <c r="E15" s="194"/>
      <c r="F15" s="223"/>
      <c r="G15" s="67"/>
      <c r="H15" s="189"/>
      <c r="I15" s="189"/>
      <c r="J15" s="62"/>
      <c r="K15" s="189"/>
      <c r="L15" s="189"/>
      <c r="M15" s="189"/>
      <c r="N15" s="189"/>
      <c r="O15" s="189"/>
      <c r="P15" s="189"/>
      <c r="Q15" s="189"/>
      <c r="R15" s="189"/>
      <c r="S15" s="189"/>
      <c r="T15" s="189"/>
      <c r="U15" s="189"/>
      <c r="V15" s="189"/>
      <c r="W15" s="189"/>
    </row>
    <row r="16" spans="1:24" ht="3" customHeight="1">
      <c r="A16" s="5"/>
      <c r="B16" s="6"/>
      <c r="C16" s="6"/>
      <c r="D16" s="6"/>
      <c r="E16" s="6"/>
      <c r="F16" s="33"/>
      <c r="G16" s="62"/>
      <c r="H16" s="62"/>
      <c r="I16" s="62"/>
      <c r="J16" s="62"/>
      <c r="K16" s="62"/>
      <c r="L16" s="62"/>
      <c r="M16" s="62"/>
      <c r="N16" s="62"/>
      <c r="O16" s="62"/>
      <c r="P16" s="62"/>
      <c r="Q16" s="62"/>
      <c r="R16" s="62"/>
      <c r="S16" s="62"/>
      <c r="T16" s="62"/>
      <c r="U16" s="62"/>
      <c r="V16" s="62"/>
      <c r="W16" s="62"/>
    </row>
    <row r="17" spans="1:25" ht="9" customHeight="1">
      <c r="A17" s="5"/>
      <c r="B17" s="194" t="s">
        <v>91</v>
      </c>
      <c r="C17" s="194"/>
      <c r="D17" s="194"/>
      <c r="E17" s="194"/>
      <c r="F17" s="223" t="s">
        <v>32</v>
      </c>
      <c r="G17" s="188"/>
      <c r="H17" s="188"/>
      <c r="I17" s="188"/>
      <c r="J17" s="188"/>
      <c r="K17" s="188"/>
      <c r="L17" s="188"/>
      <c r="N17" s="224" t="s">
        <v>92</v>
      </c>
      <c r="O17" s="224"/>
      <c r="P17" s="223" t="s">
        <v>32</v>
      </c>
      <c r="Q17" s="188"/>
      <c r="R17" s="188"/>
      <c r="S17" s="188"/>
      <c r="T17" s="188"/>
      <c r="U17" s="188"/>
      <c r="V17" s="188"/>
      <c r="W17" s="188"/>
    </row>
    <row r="18" spans="1:25" ht="9" customHeight="1">
      <c r="A18" s="5"/>
      <c r="B18" s="194"/>
      <c r="C18" s="194"/>
      <c r="D18" s="194"/>
      <c r="E18" s="194"/>
      <c r="F18" s="223"/>
      <c r="G18" s="189"/>
      <c r="H18" s="189"/>
      <c r="I18" s="189"/>
      <c r="J18" s="189"/>
      <c r="K18" s="189"/>
      <c r="L18" s="189"/>
      <c r="M18" s="69"/>
      <c r="N18" s="224"/>
      <c r="O18" s="224"/>
      <c r="P18" s="223"/>
      <c r="Q18" s="189"/>
      <c r="R18" s="189"/>
      <c r="S18" s="189"/>
      <c r="T18" s="189"/>
      <c r="U18" s="189"/>
      <c r="V18" s="189"/>
      <c r="W18" s="189"/>
    </row>
    <row r="19" spans="1:25" ht="3" customHeight="1">
      <c r="A19" s="5"/>
      <c r="B19" s="6"/>
      <c r="C19" s="6"/>
      <c r="D19" s="6"/>
      <c r="E19" s="6"/>
      <c r="F19" s="33"/>
      <c r="G19" s="66"/>
      <c r="H19" s="66"/>
      <c r="I19" s="66"/>
      <c r="J19" s="66"/>
      <c r="K19" s="66"/>
      <c r="L19" s="66"/>
      <c r="M19" s="68"/>
      <c r="N19" s="68"/>
      <c r="O19" s="33"/>
      <c r="P19" s="62"/>
      <c r="Q19" s="62"/>
      <c r="R19" s="62"/>
      <c r="S19" s="62"/>
      <c r="T19" s="62"/>
      <c r="U19" s="62"/>
      <c r="V19" s="62"/>
      <c r="W19" s="62"/>
    </row>
    <row r="20" spans="1:25" ht="9" customHeight="1">
      <c r="A20" s="5"/>
      <c r="B20" s="194" t="s">
        <v>93</v>
      </c>
      <c r="C20" s="194"/>
      <c r="D20" s="194"/>
      <c r="E20" s="194"/>
      <c r="F20" s="223" t="s">
        <v>32</v>
      </c>
      <c r="G20" s="225"/>
      <c r="H20" s="225"/>
      <c r="I20" s="225"/>
      <c r="J20" s="225"/>
      <c r="K20" s="225"/>
      <c r="L20" s="225"/>
      <c r="M20" s="225"/>
      <c r="N20" s="225"/>
      <c r="O20" s="225"/>
      <c r="P20" s="77"/>
      <c r="Q20" s="246" t="s">
        <v>102</v>
      </c>
      <c r="R20" s="246"/>
      <c r="S20" s="246"/>
      <c r="T20" s="246"/>
      <c r="U20" s="245" t="s">
        <v>32</v>
      </c>
      <c r="V20" s="245"/>
      <c r="W20" s="245"/>
    </row>
    <row r="21" spans="1:25" ht="9" customHeight="1">
      <c r="A21" s="5"/>
      <c r="B21" s="194"/>
      <c r="C21" s="194"/>
      <c r="D21" s="194"/>
      <c r="E21" s="194"/>
      <c r="F21" s="223"/>
      <c r="G21" s="226"/>
      <c r="H21" s="226"/>
      <c r="I21" s="226"/>
      <c r="J21" s="226"/>
      <c r="K21" s="226"/>
      <c r="L21" s="226"/>
      <c r="M21" s="226"/>
      <c r="N21" s="226"/>
      <c r="O21" s="226"/>
      <c r="P21" s="77"/>
      <c r="Q21" s="246"/>
      <c r="R21" s="246"/>
      <c r="S21" s="246"/>
      <c r="T21" s="246"/>
      <c r="U21" s="245"/>
      <c r="V21" s="247"/>
      <c r="W21" s="247"/>
    </row>
    <row r="22" spans="1:25" ht="14">
      <c r="A22" s="5" t="s">
        <v>15</v>
      </c>
      <c r="Y22" s="12"/>
    </row>
    <row r="23" spans="1:25" ht="14">
      <c r="A23" s="5" t="s">
        <v>120</v>
      </c>
      <c r="Y23" s="12"/>
    </row>
    <row r="24" spans="1:25" ht="18" customHeight="1">
      <c r="A24" s="179" t="s">
        <v>14</v>
      </c>
      <c r="B24" s="180"/>
      <c r="C24" s="180"/>
      <c r="D24" s="181"/>
      <c r="E24" s="239"/>
      <c r="F24" s="240"/>
      <c r="G24" s="40"/>
      <c r="H24" s="240"/>
      <c r="I24" s="40"/>
      <c r="J24" s="243"/>
      <c r="K24" s="42"/>
      <c r="L24" s="176" t="s">
        <v>17</v>
      </c>
      <c r="M24" s="176" t="str">
        <f>管理画面!E44</f>
        <v>0/0/0</v>
      </c>
      <c r="N24" s="248" t="s">
        <v>11</v>
      </c>
      <c r="O24" s="184" t="s">
        <v>46</v>
      </c>
      <c r="P24" s="161"/>
      <c r="Q24" s="162"/>
      <c r="R24" s="185"/>
      <c r="S24" s="186"/>
      <c r="T24" s="186"/>
      <c r="U24" s="58" t="s">
        <v>16</v>
      </c>
      <c r="V24" s="186"/>
      <c r="W24" s="186"/>
      <c r="X24" s="187"/>
    </row>
    <row r="25" spans="1:25" ht="18" customHeight="1">
      <c r="A25" s="179"/>
      <c r="B25" s="180"/>
      <c r="C25" s="180"/>
      <c r="D25" s="181"/>
      <c r="E25" s="241"/>
      <c r="F25" s="242"/>
      <c r="G25" s="41" t="s">
        <v>0</v>
      </c>
      <c r="H25" s="242"/>
      <c r="I25" s="41" t="s">
        <v>10</v>
      </c>
      <c r="J25" s="244"/>
      <c r="K25" s="14" t="s">
        <v>1</v>
      </c>
      <c r="L25" s="177"/>
      <c r="M25" s="177"/>
      <c r="N25" s="249"/>
      <c r="O25" s="163"/>
      <c r="P25" s="164"/>
      <c r="Q25" s="165"/>
      <c r="R25" s="57" t="s">
        <v>17</v>
      </c>
      <c r="S25" s="177" t="str">
        <f>IF(R24=TIME(8,0,0),"早朝",IF(AND(R24&gt;=TIME(9,0,0),R24&lt;TIME(12,0,0)),"午前",IF(AND(R24&gt;=TIME(12,0,0),R24&lt;TIME(17,0,0)),"午後",IF(AND(R24&gt;=TIME(17,0,0),R24&lt;TIME(21,0,0)),"夜間",""))))</f>
        <v/>
      </c>
      <c r="T25" s="177"/>
      <c r="U25" s="35" t="s">
        <v>16</v>
      </c>
      <c r="V25" s="177" t="str">
        <f>IF(AND(V24&gt;=TIME(9,0,0),V24&lt;TIME(13,0,0)),"午前",IF(AND(V24&gt;=TIME(12,0,0),V24&lt;=TIME(17,0,0)),"午後",IF(AND(V24&gt;TIME(17,0,0),V24&lt;TIME(22,0,0)),"夜間","")))</f>
        <v/>
      </c>
      <c r="W25" s="177"/>
      <c r="X25" s="61" t="s">
        <v>11</v>
      </c>
      <c r="Y25" s="5"/>
    </row>
    <row r="26" spans="1:25" ht="18" customHeight="1">
      <c r="A26" s="179" t="s">
        <v>18</v>
      </c>
      <c r="B26" s="180"/>
      <c r="C26" s="180"/>
      <c r="D26" s="181"/>
      <c r="E26" s="182"/>
      <c r="F26" s="182"/>
      <c r="G26" s="182"/>
      <c r="H26" s="182"/>
      <c r="I26" s="182"/>
      <c r="J26" s="146" t="s">
        <v>104</v>
      </c>
      <c r="K26" s="131"/>
      <c r="L26" s="131"/>
      <c r="M26" s="131"/>
      <c r="N26" s="132"/>
      <c r="O26" s="185"/>
      <c r="P26" s="186"/>
      <c r="Q26" s="186"/>
      <c r="R26" s="161" t="s">
        <v>16</v>
      </c>
      <c r="S26" s="161"/>
      <c r="T26" s="186"/>
      <c r="U26" s="186"/>
      <c r="V26" s="186"/>
      <c r="W26" s="13"/>
      <c r="X26" s="29"/>
      <c r="Y26" s="5"/>
    </row>
    <row r="27" spans="1:25" ht="18" customHeight="1">
      <c r="A27" s="179"/>
      <c r="B27" s="180"/>
      <c r="C27" s="180"/>
      <c r="D27" s="181"/>
      <c r="E27" s="183"/>
      <c r="F27" s="183"/>
      <c r="G27" s="183"/>
      <c r="H27" s="183"/>
      <c r="I27" s="183"/>
      <c r="J27" s="150"/>
      <c r="K27" s="151"/>
      <c r="L27" s="151"/>
      <c r="M27" s="151"/>
      <c r="N27" s="152"/>
      <c r="O27" s="190" t="s">
        <v>47</v>
      </c>
      <c r="P27" s="191"/>
      <c r="Q27" s="191"/>
      <c r="R27" s="191"/>
      <c r="S27" s="191"/>
      <c r="T27" s="191"/>
      <c r="U27" s="191"/>
      <c r="V27" s="191"/>
      <c r="W27" s="191"/>
      <c r="X27" s="192"/>
      <c r="Y27" s="5"/>
    </row>
    <row r="28" spans="1:25" ht="18" customHeight="1">
      <c r="A28" s="130" t="s">
        <v>12</v>
      </c>
      <c r="B28" s="131"/>
      <c r="C28" s="131"/>
      <c r="D28" s="132"/>
      <c r="E28" s="227"/>
      <c r="F28" s="228"/>
      <c r="G28" s="228"/>
      <c r="H28" s="229"/>
      <c r="I28" s="233" t="s">
        <v>127</v>
      </c>
      <c r="J28" s="234"/>
      <c r="K28" s="234"/>
      <c r="L28" s="234"/>
      <c r="M28" s="234"/>
      <c r="N28" s="234"/>
      <c r="O28" s="234"/>
      <c r="P28" s="234"/>
      <c r="Q28" s="234"/>
      <c r="R28" s="234"/>
      <c r="S28" s="234"/>
      <c r="T28" s="234"/>
      <c r="U28" s="234"/>
      <c r="V28" s="234"/>
      <c r="W28" s="234"/>
      <c r="X28" s="235"/>
      <c r="Y28" s="5"/>
    </row>
    <row r="29" spans="1:25" ht="18" customHeight="1">
      <c r="A29" s="147"/>
      <c r="B29" s="148"/>
      <c r="C29" s="148"/>
      <c r="D29" s="149"/>
      <c r="E29" s="230"/>
      <c r="F29" s="231"/>
      <c r="G29" s="231"/>
      <c r="H29" s="232"/>
      <c r="I29" s="236"/>
      <c r="J29" s="237"/>
      <c r="K29" s="237"/>
      <c r="L29" s="237"/>
      <c r="M29" s="237"/>
      <c r="N29" s="237"/>
      <c r="O29" s="237"/>
      <c r="P29" s="237"/>
      <c r="Q29" s="237"/>
      <c r="R29" s="237"/>
      <c r="S29" s="237"/>
      <c r="T29" s="237"/>
      <c r="U29" s="237"/>
      <c r="V29" s="237"/>
      <c r="W29" s="237"/>
      <c r="X29" s="238"/>
      <c r="Y29" s="5"/>
    </row>
    <row r="30" spans="1:25" ht="18" customHeight="1">
      <c r="A30" s="147"/>
      <c r="B30" s="148"/>
      <c r="C30" s="148"/>
      <c r="D30" s="149"/>
      <c r="E30" s="227"/>
      <c r="F30" s="228"/>
      <c r="G30" s="228"/>
      <c r="H30" s="229"/>
      <c r="I30" s="16"/>
      <c r="J30" s="16"/>
      <c r="K30" s="17"/>
      <c r="L30" s="17"/>
      <c r="M30" s="17"/>
      <c r="N30" s="17"/>
      <c r="O30" s="17"/>
      <c r="P30" s="17"/>
      <c r="Q30" s="17"/>
      <c r="R30" s="17"/>
      <c r="S30" s="17"/>
      <c r="T30" s="17"/>
      <c r="U30" s="17"/>
      <c r="V30" s="17"/>
      <c r="W30" s="17"/>
      <c r="X30" s="18"/>
    </row>
    <row r="31" spans="1:25" ht="18" customHeight="1">
      <c r="A31" s="150"/>
      <c r="B31" s="151"/>
      <c r="C31" s="151"/>
      <c r="D31" s="152"/>
      <c r="E31" s="230"/>
      <c r="F31" s="231"/>
      <c r="G31" s="231"/>
      <c r="H31" s="232"/>
      <c r="I31" s="19"/>
      <c r="J31" s="19"/>
      <c r="K31" s="20"/>
      <c r="L31" s="20"/>
      <c r="M31" s="20"/>
      <c r="N31" s="20"/>
      <c r="O31" s="20"/>
      <c r="P31" s="20"/>
      <c r="Q31" s="20"/>
      <c r="R31" s="20"/>
      <c r="S31" s="20"/>
      <c r="T31" s="20"/>
      <c r="U31" s="20"/>
      <c r="V31" s="20"/>
      <c r="W31" s="20"/>
      <c r="X31" s="21"/>
    </row>
    <row r="32" spans="1:25" ht="17" customHeight="1">
      <c r="A32" s="146" t="s">
        <v>121</v>
      </c>
      <c r="B32" s="131"/>
      <c r="C32" s="131"/>
      <c r="D32" s="132"/>
      <c r="E32" s="43" t="s">
        <v>66</v>
      </c>
      <c r="F32" s="44"/>
      <c r="G32" s="44"/>
      <c r="H32" s="44"/>
      <c r="I32" s="44"/>
      <c r="J32" s="44"/>
      <c r="K32" s="49" t="s">
        <v>67</v>
      </c>
      <c r="L32" s="44"/>
      <c r="M32" s="72"/>
      <c r="N32" s="45" t="s">
        <v>2</v>
      </c>
      <c r="O32" s="218" t="s">
        <v>8</v>
      </c>
      <c r="P32" s="219"/>
      <c r="Q32" s="219"/>
      <c r="R32" s="219"/>
      <c r="S32" s="219"/>
      <c r="T32" s="219"/>
      <c r="U32" s="219"/>
      <c r="V32" s="219"/>
      <c r="W32" s="75"/>
      <c r="X32" s="46" t="s">
        <v>2</v>
      </c>
    </row>
    <row r="33" spans="1:25" ht="17" customHeight="1">
      <c r="A33" s="147"/>
      <c r="B33" s="148"/>
      <c r="C33" s="148"/>
      <c r="D33" s="149"/>
      <c r="E33" s="47" t="s">
        <v>4</v>
      </c>
      <c r="F33" s="48"/>
      <c r="G33" s="48"/>
      <c r="H33" s="48"/>
      <c r="I33" s="48"/>
      <c r="J33" s="49" t="s">
        <v>67</v>
      </c>
      <c r="K33" s="48"/>
      <c r="L33" s="48"/>
      <c r="M33" s="73"/>
      <c r="N33" s="50" t="s">
        <v>2</v>
      </c>
      <c r="O33" s="210" t="s">
        <v>6</v>
      </c>
      <c r="P33" s="211"/>
      <c r="Q33" s="211"/>
      <c r="R33" s="211"/>
      <c r="S33" s="211"/>
      <c r="T33" s="211"/>
      <c r="U33" s="211"/>
      <c r="V33" s="211"/>
      <c r="W33" s="76"/>
      <c r="X33" s="51" t="s">
        <v>2</v>
      </c>
    </row>
    <row r="34" spans="1:25" ht="17" customHeight="1">
      <c r="A34" s="147"/>
      <c r="B34" s="148"/>
      <c r="C34" s="148"/>
      <c r="D34" s="149"/>
      <c r="E34" s="47" t="s">
        <v>5</v>
      </c>
      <c r="F34" s="48"/>
      <c r="G34" s="48"/>
      <c r="H34" s="48"/>
      <c r="I34" s="49" t="s">
        <v>68</v>
      </c>
      <c r="J34" s="48"/>
      <c r="K34" s="48"/>
      <c r="L34" s="48"/>
      <c r="M34" s="73"/>
      <c r="N34" s="50" t="s">
        <v>2</v>
      </c>
      <c r="O34" s="210" t="s">
        <v>38</v>
      </c>
      <c r="P34" s="211"/>
      <c r="Q34" s="211"/>
      <c r="R34" s="211"/>
      <c r="S34" s="211"/>
      <c r="T34" s="211"/>
      <c r="U34" s="211"/>
      <c r="V34" s="211"/>
      <c r="W34" s="76"/>
      <c r="X34" s="51" t="s">
        <v>2</v>
      </c>
    </row>
    <row r="35" spans="1:25" ht="17" customHeight="1">
      <c r="A35" s="147"/>
      <c r="B35" s="148"/>
      <c r="C35" s="148"/>
      <c r="D35" s="149"/>
      <c r="E35" s="210" t="s">
        <v>34</v>
      </c>
      <c r="F35" s="211"/>
      <c r="G35" s="211"/>
      <c r="H35" s="211"/>
      <c r="I35" s="211"/>
      <c r="J35" s="211"/>
      <c r="K35" s="211"/>
      <c r="L35" s="211"/>
      <c r="M35" s="73"/>
      <c r="N35" s="50" t="s">
        <v>2</v>
      </c>
      <c r="O35" s="59" t="s">
        <v>69</v>
      </c>
      <c r="P35" s="48"/>
      <c r="Q35" s="48"/>
      <c r="R35" s="48"/>
      <c r="S35" s="48"/>
      <c r="T35" s="60" t="s">
        <v>70</v>
      </c>
      <c r="U35" s="48"/>
      <c r="V35" s="48"/>
      <c r="W35" s="76"/>
      <c r="X35" s="51" t="s">
        <v>3</v>
      </c>
    </row>
    <row r="36" spans="1:25" ht="17" customHeight="1">
      <c r="A36" s="147"/>
      <c r="B36" s="148"/>
      <c r="C36" s="148"/>
      <c r="D36" s="149"/>
      <c r="E36" s="47" t="s">
        <v>35</v>
      </c>
      <c r="F36" s="48"/>
      <c r="G36" s="48"/>
      <c r="H36" s="48"/>
      <c r="I36" s="48"/>
      <c r="J36" s="48"/>
      <c r="K36" s="49" t="s">
        <v>71</v>
      </c>
      <c r="L36" s="48"/>
      <c r="M36" s="73"/>
      <c r="N36" s="50" t="s">
        <v>3</v>
      </c>
      <c r="O36" s="47" t="s">
        <v>39</v>
      </c>
      <c r="P36" s="48"/>
      <c r="Q36" s="48"/>
      <c r="R36" s="48"/>
      <c r="S36" s="48"/>
      <c r="T36" s="48"/>
      <c r="U36" s="49" t="s">
        <v>44</v>
      </c>
      <c r="V36" s="48"/>
      <c r="W36" s="76"/>
      <c r="X36" s="51" t="s">
        <v>7</v>
      </c>
    </row>
    <row r="37" spans="1:25" ht="17" customHeight="1">
      <c r="A37" s="147"/>
      <c r="B37" s="148"/>
      <c r="C37" s="148"/>
      <c r="D37" s="149"/>
      <c r="E37" s="47" t="s">
        <v>36</v>
      </c>
      <c r="F37" s="48"/>
      <c r="G37" s="48"/>
      <c r="H37" s="48"/>
      <c r="I37" s="48"/>
      <c r="J37" s="49" t="s">
        <v>72</v>
      </c>
      <c r="K37" s="48"/>
      <c r="L37" s="48"/>
      <c r="M37" s="73"/>
      <c r="N37" s="50" t="s">
        <v>3</v>
      </c>
      <c r="O37" s="55" t="s">
        <v>128</v>
      </c>
      <c r="P37" s="48"/>
      <c r="Q37" s="48"/>
      <c r="R37" s="48"/>
      <c r="S37" s="48"/>
      <c r="T37" s="48"/>
      <c r="U37" s="48"/>
      <c r="V37" s="48"/>
      <c r="W37" s="76"/>
      <c r="X37" s="51" t="s">
        <v>129</v>
      </c>
    </row>
    <row r="38" spans="1:25" ht="17" customHeight="1">
      <c r="A38" s="147"/>
      <c r="B38" s="148"/>
      <c r="C38" s="148"/>
      <c r="D38" s="149"/>
      <c r="E38" s="210" t="s">
        <v>37</v>
      </c>
      <c r="F38" s="211"/>
      <c r="G38" s="211"/>
      <c r="H38" s="211"/>
      <c r="I38" s="211"/>
      <c r="J38" s="211"/>
      <c r="K38" s="211"/>
      <c r="L38" s="211"/>
      <c r="M38" s="73"/>
      <c r="N38" s="50" t="s">
        <v>41</v>
      </c>
      <c r="O38" s="79"/>
      <c r="P38" s="80"/>
      <c r="Q38" s="80"/>
      <c r="R38" s="80"/>
      <c r="S38" s="80"/>
      <c r="T38" s="80"/>
      <c r="U38" s="80"/>
      <c r="V38" s="80"/>
      <c r="W38" s="81"/>
      <c r="X38" s="82"/>
    </row>
    <row r="39" spans="1:25" ht="17" customHeight="1">
      <c r="A39" s="150"/>
      <c r="B39" s="151"/>
      <c r="C39" s="151"/>
      <c r="D39" s="152"/>
      <c r="E39" s="52"/>
      <c r="F39" s="53"/>
      <c r="G39" s="53"/>
      <c r="H39" s="53"/>
      <c r="I39" s="53"/>
      <c r="J39" s="53"/>
      <c r="K39" s="53"/>
      <c r="L39" s="53"/>
      <c r="M39" s="74"/>
      <c r="N39" s="54"/>
      <c r="O39" s="56" t="s">
        <v>43</v>
      </c>
      <c r="P39" s="10"/>
      <c r="Q39" s="10"/>
      <c r="R39" s="10"/>
      <c r="S39" s="10"/>
      <c r="T39" s="10"/>
      <c r="U39" s="10"/>
      <c r="V39" s="10"/>
      <c r="W39" s="10"/>
      <c r="X39" s="11"/>
    </row>
    <row r="40" spans="1:25" ht="30.5" customHeight="1">
      <c r="A40" s="179" t="s">
        <v>42</v>
      </c>
      <c r="B40" s="180"/>
      <c r="C40" s="180"/>
      <c r="D40" s="180"/>
      <c r="E40" s="195"/>
      <c r="F40" s="196"/>
      <c r="G40" s="196"/>
      <c r="H40" s="196"/>
      <c r="I40" s="196"/>
      <c r="J40" s="196"/>
      <c r="K40" s="196"/>
      <c r="L40" s="196"/>
      <c r="M40" s="196"/>
      <c r="N40" s="196"/>
      <c r="O40" s="196"/>
      <c r="P40" s="196"/>
      <c r="Q40" s="196"/>
      <c r="R40" s="196"/>
      <c r="S40" s="196"/>
      <c r="T40" s="196"/>
      <c r="U40" s="196"/>
      <c r="V40" s="196"/>
      <c r="W40" s="196"/>
      <c r="X40" s="197"/>
    </row>
    <row r="41" spans="1:25" ht="12" customHeight="1">
      <c r="A41" s="36"/>
      <c r="B41" s="36"/>
      <c r="C41" s="36"/>
      <c r="D41" s="36"/>
      <c r="E41" s="37"/>
      <c r="F41" s="37"/>
      <c r="G41" s="37"/>
      <c r="H41" s="37"/>
      <c r="I41" s="38"/>
      <c r="J41" s="38"/>
      <c r="K41" s="39"/>
      <c r="L41" s="39"/>
      <c r="M41" s="39"/>
      <c r="N41" s="39"/>
      <c r="O41" s="39"/>
      <c r="P41" s="39"/>
      <c r="Q41" s="39"/>
      <c r="R41" s="39"/>
      <c r="S41" s="39"/>
      <c r="T41" s="39"/>
      <c r="U41" s="39"/>
      <c r="V41" s="39"/>
      <c r="W41" s="39"/>
      <c r="X41" s="39"/>
    </row>
    <row r="42" spans="1:25" ht="11.5" customHeight="1">
      <c r="A42" s="146" t="s">
        <v>19</v>
      </c>
      <c r="B42" s="205"/>
      <c r="C42" s="205"/>
      <c r="D42" s="206"/>
      <c r="E42" s="198"/>
      <c r="F42" s="174"/>
      <c r="G42" s="199"/>
      <c r="H42" s="146" t="s">
        <v>45</v>
      </c>
      <c r="I42" s="131"/>
      <c r="J42" s="131"/>
      <c r="K42" s="131"/>
      <c r="L42" s="132"/>
      <c r="M42" s="137"/>
      <c r="N42" s="138"/>
      <c r="O42" s="138"/>
      <c r="P42" s="138"/>
      <c r="Q42" s="138"/>
      <c r="R42" s="138"/>
      <c r="S42" s="138"/>
      <c r="T42" s="138"/>
      <c r="U42" s="138"/>
      <c r="V42" s="138"/>
      <c r="W42" s="138"/>
      <c r="X42" s="139"/>
      <c r="Y42" s="5"/>
    </row>
    <row r="43" spans="1:25" ht="11.5" customHeight="1">
      <c r="A43" s="212"/>
      <c r="B43" s="213"/>
      <c r="C43" s="213"/>
      <c r="D43" s="214"/>
      <c r="E43" s="200"/>
      <c r="F43" s="201"/>
      <c r="G43" s="202"/>
      <c r="H43" s="150"/>
      <c r="I43" s="151"/>
      <c r="J43" s="151"/>
      <c r="K43" s="151"/>
      <c r="L43" s="152"/>
      <c r="M43" s="143"/>
      <c r="N43" s="144"/>
      <c r="O43" s="144"/>
      <c r="P43" s="144"/>
      <c r="Q43" s="144"/>
      <c r="R43" s="144"/>
      <c r="S43" s="144"/>
      <c r="T43" s="144"/>
      <c r="U43" s="144"/>
      <c r="V43" s="144"/>
      <c r="W43" s="144"/>
      <c r="X43" s="145"/>
      <c r="Y43" s="5"/>
    </row>
    <row r="44" spans="1:25" ht="11.5" customHeight="1">
      <c r="A44" s="212"/>
      <c r="B44" s="213"/>
      <c r="C44" s="213"/>
      <c r="D44" s="214"/>
      <c r="E44" s="200"/>
      <c r="F44" s="201"/>
      <c r="G44" s="202"/>
      <c r="H44" s="146" t="s">
        <v>20</v>
      </c>
      <c r="I44" s="205"/>
      <c r="J44" s="205"/>
      <c r="K44" s="205"/>
      <c r="L44" s="206"/>
      <c r="M44" s="137"/>
      <c r="N44" s="138"/>
      <c r="O44" s="138"/>
      <c r="P44" s="138"/>
      <c r="Q44" s="138"/>
      <c r="R44" s="138"/>
      <c r="S44" s="138"/>
      <c r="T44" s="138"/>
      <c r="U44" s="138"/>
      <c r="V44" s="138"/>
      <c r="W44" s="138"/>
      <c r="X44" s="139"/>
      <c r="Y44" s="5"/>
    </row>
    <row r="45" spans="1:25" ht="11.5" customHeight="1">
      <c r="A45" s="212"/>
      <c r="B45" s="213"/>
      <c r="C45" s="213"/>
      <c r="D45" s="214"/>
      <c r="E45" s="200"/>
      <c r="F45" s="201"/>
      <c r="G45" s="202"/>
      <c r="H45" s="207"/>
      <c r="I45" s="208"/>
      <c r="J45" s="208"/>
      <c r="K45" s="208"/>
      <c r="L45" s="209"/>
      <c r="M45" s="220"/>
      <c r="N45" s="221"/>
      <c r="O45" s="221"/>
      <c r="P45" s="221"/>
      <c r="Q45" s="221"/>
      <c r="R45" s="221"/>
      <c r="S45" s="221"/>
      <c r="T45" s="221"/>
      <c r="U45" s="221"/>
      <c r="V45" s="221"/>
      <c r="W45" s="221"/>
      <c r="X45" s="222"/>
    </row>
    <row r="46" spans="1:25" ht="11.5" customHeight="1">
      <c r="A46" s="215"/>
      <c r="B46" s="216"/>
      <c r="C46" s="216"/>
      <c r="D46" s="217"/>
      <c r="E46" s="203"/>
      <c r="F46" s="175"/>
      <c r="G46" s="204"/>
      <c r="H46" s="28" t="s">
        <v>28</v>
      </c>
      <c r="I46" s="24"/>
      <c r="J46" s="24"/>
      <c r="K46" s="24"/>
      <c r="L46" s="24"/>
      <c r="M46" s="25"/>
      <c r="N46" s="26"/>
      <c r="O46" s="26"/>
      <c r="P46" s="26"/>
      <c r="Q46" s="26"/>
      <c r="R46" s="26"/>
      <c r="S46" s="26"/>
      <c r="T46" s="26"/>
      <c r="U46" s="26"/>
      <c r="V46" s="26"/>
      <c r="W46" s="26"/>
      <c r="X46" s="27"/>
    </row>
    <row r="47" spans="1:25" ht="12.5" customHeight="1">
      <c r="A47" s="130" t="s">
        <v>21</v>
      </c>
      <c r="B47" s="131"/>
      <c r="C47" s="131"/>
      <c r="D47" s="132"/>
      <c r="E47" s="160" t="s">
        <v>22</v>
      </c>
      <c r="F47" s="161"/>
      <c r="G47" s="162"/>
      <c r="H47" s="137"/>
      <c r="I47" s="138"/>
      <c r="J47" s="138"/>
      <c r="K47" s="138"/>
      <c r="L47" s="138"/>
      <c r="M47" s="138"/>
      <c r="N47" s="138"/>
      <c r="O47" s="138"/>
      <c r="P47" s="138"/>
      <c r="Q47" s="138"/>
      <c r="R47" s="138"/>
      <c r="S47" s="138"/>
      <c r="T47" s="138"/>
      <c r="U47" s="138"/>
      <c r="V47" s="138"/>
      <c r="W47" s="138"/>
      <c r="X47" s="139"/>
      <c r="Y47" s="5"/>
    </row>
    <row r="48" spans="1:25" ht="8.15" customHeight="1">
      <c r="A48" s="150"/>
      <c r="B48" s="151"/>
      <c r="C48" s="151"/>
      <c r="D48" s="152"/>
      <c r="E48" s="163"/>
      <c r="F48" s="164"/>
      <c r="G48" s="165"/>
      <c r="H48" s="143"/>
      <c r="I48" s="144"/>
      <c r="J48" s="144"/>
      <c r="K48" s="144"/>
      <c r="L48" s="144"/>
      <c r="M48" s="144"/>
      <c r="N48" s="144"/>
      <c r="O48" s="144"/>
      <c r="P48" s="144"/>
      <c r="Q48" s="144"/>
      <c r="R48" s="144"/>
      <c r="S48" s="144"/>
      <c r="T48" s="144"/>
      <c r="U48" s="144"/>
      <c r="V48" s="144"/>
      <c r="W48" s="144"/>
      <c r="X48" s="145"/>
      <c r="Y48" s="5"/>
    </row>
    <row r="49" spans="1:25" ht="24" customHeight="1">
      <c r="A49" s="130" t="s">
        <v>23</v>
      </c>
      <c r="B49" s="131"/>
      <c r="C49" s="131"/>
      <c r="D49" s="132"/>
      <c r="E49" s="172" t="s">
        <v>27</v>
      </c>
      <c r="F49" s="174"/>
      <c r="G49" s="174"/>
      <c r="H49" s="176" t="s">
        <v>24</v>
      </c>
      <c r="I49" s="22"/>
      <c r="J49" s="16"/>
      <c r="K49" s="17"/>
      <c r="L49" s="17"/>
      <c r="M49" s="17"/>
      <c r="N49" s="17"/>
      <c r="O49" s="17"/>
      <c r="P49" s="17"/>
      <c r="Q49" s="17"/>
      <c r="R49" s="17"/>
      <c r="S49" s="17"/>
      <c r="T49" s="17"/>
      <c r="U49" s="17"/>
      <c r="V49" s="17"/>
      <c r="W49" s="17"/>
      <c r="X49" s="18"/>
      <c r="Y49" s="5"/>
    </row>
    <row r="50" spans="1:25" ht="3.65" customHeight="1">
      <c r="A50" s="150"/>
      <c r="B50" s="151"/>
      <c r="C50" s="151"/>
      <c r="D50" s="152"/>
      <c r="E50" s="173"/>
      <c r="F50" s="175"/>
      <c r="G50" s="175"/>
      <c r="H50" s="177"/>
      <c r="I50" s="23"/>
      <c r="J50" s="19"/>
      <c r="K50" s="20"/>
      <c r="L50" s="20"/>
      <c r="M50" s="20"/>
      <c r="N50" s="20"/>
      <c r="O50" s="20"/>
      <c r="P50" s="20"/>
      <c r="Q50" s="20"/>
      <c r="R50" s="20"/>
      <c r="S50" s="20"/>
      <c r="T50" s="20"/>
      <c r="U50" s="20"/>
      <c r="V50" s="20"/>
      <c r="W50" s="20"/>
      <c r="X50" s="21"/>
      <c r="Y50" s="5"/>
    </row>
    <row r="51" spans="1:25" ht="18" customHeight="1">
      <c r="A51" s="146" t="s">
        <v>85</v>
      </c>
      <c r="B51" s="131"/>
      <c r="C51" s="131"/>
      <c r="D51" s="132"/>
      <c r="E51" s="166"/>
      <c r="F51" s="167"/>
      <c r="G51" s="167"/>
      <c r="H51" s="168"/>
      <c r="I51" s="2" t="s">
        <v>33</v>
      </c>
      <c r="J51" s="3"/>
      <c r="X51" s="9"/>
    </row>
    <row r="52" spans="1:25" ht="18" customHeight="1">
      <c r="A52" s="147"/>
      <c r="B52" s="148"/>
      <c r="C52" s="148"/>
      <c r="D52" s="149"/>
      <c r="E52" s="169"/>
      <c r="F52" s="170"/>
      <c r="G52" s="170"/>
      <c r="H52" s="171"/>
      <c r="I52" s="4" t="s">
        <v>131</v>
      </c>
      <c r="J52" s="1"/>
      <c r="X52" s="9"/>
    </row>
    <row r="53" spans="1:25" ht="18" customHeight="1">
      <c r="A53" s="153" t="s">
        <v>40</v>
      </c>
      <c r="B53" s="154"/>
      <c r="C53" s="154"/>
      <c r="D53" s="155"/>
      <c r="E53" s="156"/>
      <c r="F53" s="157"/>
      <c r="G53" s="157"/>
      <c r="H53" s="157"/>
      <c r="I53" s="157"/>
      <c r="J53" s="157"/>
      <c r="K53" s="157"/>
      <c r="L53" s="157"/>
      <c r="M53" s="157"/>
      <c r="N53" s="157"/>
      <c r="O53" s="157"/>
      <c r="P53" s="158" t="s">
        <v>103</v>
      </c>
      <c r="Q53" s="158"/>
      <c r="R53" s="158"/>
      <c r="S53" s="157"/>
      <c r="T53" s="157"/>
      <c r="U53" s="157"/>
      <c r="V53" s="157"/>
      <c r="W53" s="157"/>
      <c r="X53" s="159"/>
    </row>
    <row r="54" spans="1:25" ht="15" customHeight="1">
      <c r="A54" s="146" t="s">
        <v>130</v>
      </c>
      <c r="B54" s="131"/>
      <c r="C54" s="131"/>
      <c r="D54" s="132"/>
      <c r="E54" s="137"/>
      <c r="F54" s="138"/>
      <c r="G54" s="138"/>
      <c r="H54" s="139"/>
      <c r="I54" s="133" t="s">
        <v>9</v>
      </c>
      <c r="J54" s="133"/>
      <c r="K54" s="133"/>
      <c r="L54" s="133"/>
      <c r="M54" s="133"/>
      <c r="N54" s="133"/>
      <c r="O54" s="133"/>
      <c r="P54" s="133"/>
      <c r="Q54" s="133"/>
      <c r="R54" s="133"/>
      <c r="S54" s="133"/>
      <c r="T54" s="133"/>
      <c r="U54" s="133"/>
      <c r="V54" s="133"/>
      <c r="W54" s="133"/>
      <c r="X54" s="134"/>
    </row>
    <row r="55" spans="1:25" ht="15" customHeight="1">
      <c r="A55" s="147"/>
      <c r="B55" s="148"/>
      <c r="C55" s="148"/>
      <c r="D55" s="149"/>
      <c r="E55" s="140"/>
      <c r="F55" s="141"/>
      <c r="G55" s="141"/>
      <c r="H55" s="142"/>
      <c r="I55" s="135" t="s">
        <v>25</v>
      </c>
      <c r="J55" s="135"/>
      <c r="K55" s="135"/>
      <c r="L55" s="135"/>
      <c r="M55" s="135"/>
      <c r="N55" s="135"/>
      <c r="O55" s="135"/>
      <c r="P55" s="135"/>
      <c r="Q55" s="135"/>
      <c r="R55" s="135"/>
      <c r="S55" s="135"/>
      <c r="T55" s="135"/>
      <c r="U55" s="135"/>
      <c r="V55" s="135"/>
      <c r="W55" s="135"/>
      <c r="X55" s="136"/>
    </row>
    <row r="56" spans="1:25" ht="15" customHeight="1">
      <c r="A56" s="150"/>
      <c r="B56" s="151"/>
      <c r="C56" s="151"/>
      <c r="D56" s="152"/>
      <c r="E56" s="143"/>
      <c r="F56" s="144"/>
      <c r="G56" s="144"/>
      <c r="H56" s="145"/>
      <c r="I56" s="15" t="s">
        <v>26</v>
      </c>
      <c r="J56" s="10"/>
      <c r="K56" s="10"/>
      <c r="L56" s="10"/>
      <c r="M56" s="10"/>
      <c r="N56" s="10"/>
      <c r="O56" s="10"/>
      <c r="P56" s="10"/>
      <c r="Q56" s="10"/>
      <c r="R56" s="10"/>
      <c r="S56" s="10"/>
      <c r="T56" s="10"/>
      <c r="U56" s="10"/>
      <c r="V56" s="10"/>
      <c r="W56" s="10"/>
      <c r="X56" s="11"/>
    </row>
    <row r="57" spans="1:25" ht="25" customHeight="1">
      <c r="A57" s="130" t="s">
        <v>86</v>
      </c>
      <c r="B57" s="131"/>
      <c r="C57" s="131"/>
      <c r="D57" s="132"/>
      <c r="E57" s="251" t="s">
        <v>87</v>
      </c>
      <c r="F57" s="252"/>
      <c r="G57" s="252"/>
      <c r="H57" s="253"/>
      <c r="I57" s="255"/>
      <c r="J57" s="256"/>
      <c r="K57" s="256"/>
      <c r="L57" s="256"/>
      <c r="M57" s="257"/>
      <c r="N57" s="123"/>
      <c r="O57" s="124"/>
      <c r="P57" s="124"/>
      <c r="Q57" s="124"/>
      <c r="R57" s="124"/>
      <c r="S57" s="124"/>
      <c r="T57" s="124"/>
      <c r="U57" s="124"/>
      <c r="V57" s="124"/>
      <c r="W57" s="124"/>
      <c r="X57" s="125"/>
    </row>
    <row r="58" spans="1:25" ht="14.5" customHeight="1">
      <c r="A58" s="126"/>
      <c r="B58" s="126"/>
      <c r="C58" s="126"/>
      <c r="D58" s="126"/>
      <c r="E58" s="254"/>
      <c r="F58" s="254"/>
      <c r="G58" s="254"/>
      <c r="H58" s="254"/>
      <c r="I58" s="167"/>
      <c r="J58" s="167"/>
      <c r="K58" s="167"/>
      <c r="L58" s="167"/>
      <c r="M58" s="167"/>
      <c r="N58" s="127"/>
      <c r="O58" s="127"/>
      <c r="P58" s="127"/>
      <c r="Q58" s="127"/>
      <c r="R58" s="127"/>
      <c r="S58" s="127"/>
      <c r="T58" s="127"/>
      <c r="U58" s="127"/>
      <c r="V58" s="127"/>
      <c r="W58" s="127"/>
      <c r="X58" s="127"/>
    </row>
    <row r="59" spans="1:25" ht="13.5" customHeight="1">
      <c r="A59" s="128" t="s">
        <v>132</v>
      </c>
      <c r="B59" s="6"/>
      <c r="C59" s="6"/>
      <c r="D59" s="6"/>
      <c r="E59" s="34"/>
      <c r="F59" s="34"/>
      <c r="G59" s="34"/>
      <c r="H59" s="34"/>
      <c r="I59" s="64"/>
      <c r="J59" s="64"/>
      <c r="K59" s="64"/>
      <c r="L59" s="64"/>
      <c r="M59" s="64"/>
      <c r="N59" s="70"/>
      <c r="O59" s="70"/>
      <c r="P59" s="70"/>
    </row>
    <row r="60" spans="1:25" ht="13" customHeight="1">
      <c r="A60" s="129" t="s">
        <v>133</v>
      </c>
      <c r="S60" s="1"/>
      <c r="T60" s="1"/>
      <c r="U60" s="78"/>
      <c r="V60" s="250"/>
      <c r="W60" s="250"/>
      <c r="X60" s="250"/>
    </row>
    <row r="61" spans="1:25" ht="18" customHeight="1">
      <c r="A61" s="5"/>
      <c r="B61" s="5"/>
      <c r="C61" s="5"/>
      <c r="D61" s="5"/>
    </row>
    <row r="62" spans="1:25" ht="18" customHeight="1">
      <c r="A62" s="5"/>
      <c r="B62" s="119" t="s">
        <v>122</v>
      </c>
      <c r="C62" s="120"/>
      <c r="D62" s="121"/>
      <c r="E62" s="120"/>
      <c r="F62" s="120"/>
      <c r="G62" s="120"/>
      <c r="H62" s="120"/>
      <c r="I62" s="120"/>
      <c r="J62" s="120"/>
      <c r="K62" s="120"/>
      <c r="L62" s="120"/>
      <c r="M62" s="120"/>
      <c r="N62" s="120"/>
      <c r="O62" s="120"/>
      <c r="P62" s="120"/>
      <c r="Q62" s="120"/>
      <c r="R62" s="120"/>
      <c r="S62" s="120"/>
      <c r="T62" s="120"/>
      <c r="U62" s="120"/>
      <c r="V62" s="120"/>
      <c r="W62" s="120"/>
    </row>
    <row r="63" spans="1:25" ht="18" customHeight="1">
      <c r="A63" s="5"/>
      <c r="B63" s="119"/>
      <c r="C63" s="258" t="s">
        <v>124</v>
      </c>
      <c r="D63" s="258"/>
      <c r="E63" s="258"/>
      <c r="F63" s="258">
        <f>E24</f>
        <v>0</v>
      </c>
      <c r="G63" s="258"/>
      <c r="H63" s="122" t="s">
        <v>0</v>
      </c>
      <c r="I63" s="122">
        <f>H24</f>
        <v>0</v>
      </c>
      <c r="J63" s="122" t="s">
        <v>10</v>
      </c>
      <c r="K63" s="122">
        <f>J24</f>
        <v>0</v>
      </c>
      <c r="L63" s="122" t="s">
        <v>1</v>
      </c>
      <c r="M63" s="122" t="str">
        <f>M24</f>
        <v>0/0/0</v>
      </c>
      <c r="N63" s="122"/>
      <c r="O63" s="122"/>
      <c r="P63" s="258" t="str">
        <f>S25</f>
        <v/>
      </c>
      <c r="Q63" s="258"/>
      <c r="R63" s="122" t="s">
        <v>16</v>
      </c>
      <c r="S63" s="258" t="str">
        <f>V25</f>
        <v/>
      </c>
      <c r="T63" s="258"/>
      <c r="U63" s="122"/>
      <c r="V63" s="122"/>
      <c r="W63" s="120"/>
    </row>
    <row r="64" spans="1:25" ht="18" customHeight="1">
      <c r="A64" s="5"/>
      <c r="B64" s="119"/>
      <c r="C64" s="258" t="s">
        <v>125</v>
      </c>
      <c r="D64" s="258"/>
      <c r="E64" s="258"/>
      <c r="F64" s="258">
        <f>E26</f>
        <v>0</v>
      </c>
      <c r="G64" s="258"/>
      <c r="H64" s="258"/>
      <c r="I64" s="258"/>
      <c r="J64" s="120"/>
      <c r="K64" s="120"/>
      <c r="L64" s="120"/>
      <c r="M64" s="120"/>
      <c r="N64" s="120"/>
      <c r="O64" s="120"/>
      <c r="P64" s="120"/>
      <c r="Q64" s="120"/>
      <c r="R64" s="120"/>
      <c r="S64" s="120"/>
      <c r="T64" s="120"/>
      <c r="U64" s="120"/>
      <c r="V64" s="120"/>
      <c r="W64" s="120"/>
    </row>
    <row r="65" spans="1:23" ht="18" customHeight="1">
      <c r="A65" s="5"/>
      <c r="B65" s="121"/>
      <c r="C65" s="121" t="s">
        <v>126</v>
      </c>
      <c r="D65" s="121"/>
      <c r="E65" s="120"/>
      <c r="F65" s="120"/>
      <c r="G65" s="120"/>
      <c r="H65" s="120"/>
      <c r="I65" s="120"/>
      <c r="J65" s="120"/>
      <c r="K65" s="120"/>
      <c r="L65" s="120"/>
      <c r="M65" s="120"/>
      <c r="N65" s="120"/>
      <c r="O65" s="120"/>
      <c r="P65" s="120"/>
      <c r="Q65" s="120"/>
      <c r="R65" s="120"/>
      <c r="S65" s="120"/>
      <c r="T65" s="120"/>
      <c r="U65" s="120"/>
      <c r="V65" s="120"/>
      <c r="W65" s="120"/>
    </row>
    <row r="66" spans="1:23" ht="18" customHeight="1">
      <c r="A66" s="5"/>
      <c r="B66" s="121"/>
      <c r="C66" s="121" t="s">
        <v>123</v>
      </c>
      <c r="D66" s="121"/>
      <c r="E66" s="120"/>
      <c r="F66" s="120"/>
      <c r="G66" s="120"/>
      <c r="H66" s="120"/>
      <c r="I66" s="120"/>
      <c r="J66" s="120"/>
      <c r="K66" s="120"/>
      <c r="L66" s="120"/>
      <c r="M66" s="120"/>
      <c r="N66" s="120"/>
      <c r="O66" s="120"/>
      <c r="P66" s="120"/>
      <c r="Q66" s="120"/>
      <c r="R66" s="120"/>
      <c r="S66" s="120"/>
      <c r="T66" s="120"/>
      <c r="U66" s="120"/>
      <c r="V66" s="120"/>
      <c r="W66" s="120"/>
    </row>
    <row r="67" spans="1:23" ht="18" customHeight="1">
      <c r="A67" s="5"/>
      <c r="B67" s="110"/>
      <c r="C67" s="111"/>
      <c r="D67" s="111"/>
      <c r="E67" s="111"/>
      <c r="F67" s="111"/>
      <c r="G67" s="111"/>
      <c r="H67" s="111"/>
      <c r="I67" s="111"/>
      <c r="J67" s="111"/>
      <c r="K67" s="111"/>
      <c r="L67" s="111"/>
      <c r="M67" s="111"/>
      <c r="N67" s="111"/>
      <c r="O67" s="111"/>
      <c r="P67" s="111"/>
      <c r="Q67" s="111"/>
      <c r="R67" s="111"/>
      <c r="S67" s="111"/>
      <c r="T67" s="111"/>
      <c r="U67" s="111"/>
      <c r="V67" s="111"/>
      <c r="W67" s="112"/>
    </row>
    <row r="68" spans="1:23" ht="18" customHeight="1">
      <c r="B68" s="113"/>
      <c r="C68" s="114"/>
      <c r="D68" s="114"/>
      <c r="E68" s="114"/>
      <c r="F68" s="114"/>
      <c r="G68" s="114"/>
      <c r="H68" s="114"/>
      <c r="I68" s="114"/>
      <c r="J68" s="114"/>
      <c r="K68" s="114"/>
      <c r="L68" s="114"/>
      <c r="M68" s="114"/>
      <c r="N68" s="114"/>
      <c r="O68" s="114"/>
      <c r="P68" s="114"/>
      <c r="Q68" s="114"/>
      <c r="R68" s="114"/>
      <c r="S68" s="114"/>
      <c r="T68" s="114"/>
      <c r="U68" s="114"/>
      <c r="V68" s="114"/>
      <c r="W68" s="115"/>
    </row>
    <row r="69" spans="1:23" ht="18" customHeight="1">
      <c r="B69" s="113"/>
      <c r="C69" s="114"/>
      <c r="D69" s="114"/>
      <c r="E69" s="114"/>
      <c r="F69" s="114"/>
      <c r="G69" s="114"/>
      <c r="H69" s="114"/>
      <c r="I69" s="114"/>
      <c r="J69" s="114"/>
      <c r="K69" s="114"/>
      <c r="L69" s="114"/>
      <c r="M69" s="114"/>
      <c r="N69" s="114"/>
      <c r="O69" s="114"/>
      <c r="P69" s="114"/>
      <c r="Q69" s="114"/>
      <c r="R69" s="114"/>
      <c r="S69" s="114"/>
      <c r="T69" s="114"/>
      <c r="U69" s="114"/>
      <c r="V69" s="114"/>
      <c r="W69" s="115"/>
    </row>
    <row r="70" spans="1:23" ht="18" customHeight="1">
      <c r="B70" s="113"/>
      <c r="C70" s="114"/>
      <c r="D70" s="114"/>
      <c r="E70" s="114"/>
      <c r="F70" s="114"/>
      <c r="G70" s="114"/>
      <c r="H70" s="114"/>
      <c r="I70" s="114"/>
      <c r="J70" s="114"/>
      <c r="K70" s="114"/>
      <c r="L70" s="114"/>
      <c r="M70" s="114"/>
      <c r="N70" s="114"/>
      <c r="O70" s="114"/>
      <c r="P70" s="114"/>
      <c r="Q70" s="114"/>
      <c r="R70" s="114"/>
      <c r="S70" s="114"/>
      <c r="T70" s="114"/>
      <c r="U70" s="114"/>
      <c r="V70" s="114"/>
      <c r="W70" s="115"/>
    </row>
    <row r="71" spans="1:23" ht="18" customHeight="1">
      <c r="B71" s="113"/>
      <c r="C71" s="114"/>
      <c r="D71" s="114"/>
      <c r="E71" s="114"/>
      <c r="F71" s="114"/>
      <c r="G71" s="114"/>
      <c r="H71" s="114"/>
      <c r="I71" s="114"/>
      <c r="J71" s="114"/>
      <c r="K71" s="114"/>
      <c r="L71" s="114"/>
      <c r="M71" s="114"/>
      <c r="N71" s="114"/>
      <c r="O71" s="114"/>
      <c r="P71" s="114"/>
      <c r="Q71" s="114"/>
      <c r="R71" s="114"/>
      <c r="S71" s="114"/>
      <c r="T71" s="114"/>
      <c r="U71" s="114"/>
      <c r="V71" s="114"/>
      <c r="W71" s="115"/>
    </row>
    <row r="72" spans="1:23" ht="18" customHeight="1">
      <c r="B72" s="113"/>
      <c r="C72" s="114"/>
      <c r="D72" s="114"/>
      <c r="E72" s="114"/>
      <c r="F72" s="114"/>
      <c r="G72" s="114"/>
      <c r="H72" s="114"/>
      <c r="I72" s="114"/>
      <c r="J72" s="114"/>
      <c r="K72" s="114"/>
      <c r="L72" s="114"/>
      <c r="M72" s="114"/>
      <c r="N72" s="114"/>
      <c r="O72" s="114"/>
      <c r="P72" s="114"/>
      <c r="Q72" s="114"/>
      <c r="R72" s="114"/>
      <c r="S72" s="114"/>
      <c r="T72" s="114"/>
      <c r="U72" s="114"/>
      <c r="V72" s="114"/>
      <c r="W72" s="115"/>
    </row>
    <row r="73" spans="1:23" ht="18" customHeight="1">
      <c r="B73" s="113"/>
      <c r="C73" s="114"/>
      <c r="D73" s="114"/>
      <c r="E73" s="114"/>
      <c r="F73" s="114"/>
      <c r="G73" s="114"/>
      <c r="H73" s="114"/>
      <c r="I73" s="114"/>
      <c r="J73" s="114"/>
      <c r="K73" s="114"/>
      <c r="L73" s="114"/>
      <c r="M73" s="114"/>
      <c r="N73" s="114"/>
      <c r="O73" s="114"/>
      <c r="P73" s="114"/>
      <c r="Q73" s="114"/>
      <c r="R73" s="114"/>
      <c r="S73" s="114"/>
      <c r="T73" s="114"/>
      <c r="U73" s="114"/>
      <c r="V73" s="114"/>
      <c r="W73" s="115"/>
    </row>
    <row r="74" spans="1:23" ht="18" customHeight="1">
      <c r="B74" s="113"/>
      <c r="C74" s="114"/>
      <c r="D74" s="114"/>
      <c r="E74" s="114"/>
      <c r="F74" s="114"/>
      <c r="G74" s="114"/>
      <c r="H74" s="114"/>
      <c r="I74" s="114"/>
      <c r="J74" s="114"/>
      <c r="K74" s="114"/>
      <c r="L74" s="114"/>
      <c r="M74" s="114"/>
      <c r="N74" s="114"/>
      <c r="O74" s="114"/>
      <c r="P74" s="114"/>
      <c r="Q74" s="114"/>
      <c r="R74" s="114"/>
      <c r="S74" s="114"/>
      <c r="T74" s="114"/>
      <c r="U74" s="114"/>
      <c r="V74" s="114"/>
      <c r="W74" s="115"/>
    </row>
    <row r="75" spans="1:23" ht="18" customHeight="1">
      <c r="B75" s="113"/>
      <c r="C75" s="114"/>
      <c r="D75" s="114"/>
      <c r="E75" s="114"/>
      <c r="F75" s="114"/>
      <c r="G75" s="114"/>
      <c r="H75" s="114"/>
      <c r="I75" s="114"/>
      <c r="J75" s="114"/>
      <c r="K75" s="114"/>
      <c r="L75" s="114"/>
      <c r="M75" s="114"/>
      <c r="N75" s="114"/>
      <c r="O75" s="114"/>
      <c r="P75" s="114"/>
      <c r="Q75" s="114"/>
      <c r="R75" s="114"/>
      <c r="S75" s="114"/>
      <c r="T75" s="114"/>
      <c r="U75" s="114"/>
      <c r="V75" s="114"/>
      <c r="W75" s="115"/>
    </row>
    <row r="76" spans="1:23" ht="18" customHeight="1">
      <c r="B76" s="113"/>
      <c r="C76" s="114"/>
      <c r="D76" s="114"/>
      <c r="E76" s="114"/>
      <c r="F76" s="114"/>
      <c r="G76" s="114"/>
      <c r="H76" s="114"/>
      <c r="I76" s="114"/>
      <c r="J76" s="114"/>
      <c r="K76" s="114"/>
      <c r="L76" s="114"/>
      <c r="M76" s="114"/>
      <c r="N76" s="114"/>
      <c r="O76" s="114"/>
      <c r="P76" s="114"/>
      <c r="Q76" s="114"/>
      <c r="R76" s="114"/>
      <c r="S76" s="114"/>
      <c r="T76" s="114"/>
      <c r="U76" s="114"/>
      <c r="V76" s="114"/>
      <c r="W76" s="115"/>
    </row>
    <row r="77" spans="1:23" ht="18" customHeight="1">
      <c r="B77" s="113"/>
      <c r="C77" s="114"/>
      <c r="D77" s="114"/>
      <c r="E77" s="114"/>
      <c r="F77" s="114"/>
      <c r="G77" s="114"/>
      <c r="H77" s="114"/>
      <c r="I77" s="114"/>
      <c r="J77" s="114"/>
      <c r="K77" s="114"/>
      <c r="L77" s="114"/>
      <c r="M77" s="114"/>
      <c r="N77" s="114"/>
      <c r="O77" s="114"/>
      <c r="P77" s="114"/>
      <c r="Q77" s="114"/>
      <c r="R77" s="114"/>
      <c r="S77" s="114"/>
      <c r="T77" s="114"/>
      <c r="U77" s="114"/>
      <c r="V77" s="114"/>
      <c r="W77" s="115"/>
    </row>
    <row r="78" spans="1:23" ht="18" customHeight="1">
      <c r="B78" s="113"/>
      <c r="C78" s="114"/>
      <c r="D78" s="114"/>
      <c r="E78" s="114"/>
      <c r="F78" s="114"/>
      <c r="G78" s="114"/>
      <c r="H78" s="114"/>
      <c r="I78" s="114"/>
      <c r="J78" s="114"/>
      <c r="K78" s="114"/>
      <c r="L78" s="114"/>
      <c r="M78" s="114"/>
      <c r="N78" s="114"/>
      <c r="O78" s="114"/>
      <c r="P78" s="114"/>
      <c r="Q78" s="114"/>
      <c r="R78" s="114"/>
      <c r="S78" s="114"/>
      <c r="T78" s="114"/>
      <c r="U78" s="114"/>
      <c r="V78" s="114"/>
      <c r="W78" s="115"/>
    </row>
    <row r="79" spans="1:23" ht="18" customHeight="1">
      <c r="B79" s="113"/>
      <c r="C79" s="114"/>
      <c r="D79" s="114"/>
      <c r="E79" s="114"/>
      <c r="F79" s="114"/>
      <c r="G79" s="114"/>
      <c r="H79" s="114"/>
      <c r="I79" s="114"/>
      <c r="J79" s="114"/>
      <c r="K79" s="114"/>
      <c r="L79" s="114"/>
      <c r="M79" s="114"/>
      <c r="N79" s="114"/>
      <c r="O79" s="114"/>
      <c r="P79" s="114"/>
      <c r="Q79" s="114"/>
      <c r="R79" s="114"/>
      <c r="S79" s="114"/>
      <c r="T79" s="114"/>
      <c r="U79" s="114"/>
      <c r="V79" s="114"/>
      <c r="W79" s="115"/>
    </row>
    <row r="80" spans="1:23" ht="18" customHeight="1">
      <c r="B80" s="113"/>
      <c r="C80" s="114"/>
      <c r="D80" s="114"/>
      <c r="E80" s="114"/>
      <c r="F80" s="114"/>
      <c r="G80" s="114"/>
      <c r="H80" s="114"/>
      <c r="I80" s="114"/>
      <c r="J80" s="114"/>
      <c r="K80" s="114"/>
      <c r="L80" s="114"/>
      <c r="M80" s="114"/>
      <c r="N80" s="114"/>
      <c r="O80" s="114"/>
      <c r="P80" s="114"/>
      <c r="Q80" s="114"/>
      <c r="R80" s="114"/>
      <c r="S80" s="114"/>
      <c r="T80" s="114"/>
      <c r="U80" s="114"/>
      <c r="V80" s="114"/>
      <c r="W80" s="115"/>
    </row>
    <row r="81" spans="2:23" ht="18" customHeight="1">
      <c r="B81" s="113"/>
      <c r="C81" s="114"/>
      <c r="D81" s="114"/>
      <c r="E81" s="114"/>
      <c r="F81" s="114"/>
      <c r="G81" s="114"/>
      <c r="H81" s="114"/>
      <c r="I81" s="114"/>
      <c r="J81" s="114"/>
      <c r="K81" s="114"/>
      <c r="L81" s="114"/>
      <c r="M81" s="114"/>
      <c r="N81" s="114"/>
      <c r="O81" s="114"/>
      <c r="P81" s="114"/>
      <c r="Q81" s="114"/>
      <c r="R81" s="114"/>
      <c r="S81" s="114"/>
      <c r="T81" s="114"/>
      <c r="U81" s="114"/>
      <c r="V81" s="114"/>
      <c r="W81" s="115"/>
    </row>
    <row r="82" spans="2:23" ht="18" customHeight="1">
      <c r="B82" s="113"/>
      <c r="C82" s="114"/>
      <c r="D82" s="114"/>
      <c r="E82" s="114"/>
      <c r="F82" s="114"/>
      <c r="G82" s="114"/>
      <c r="H82" s="114"/>
      <c r="I82" s="114"/>
      <c r="J82" s="114"/>
      <c r="K82" s="114"/>
      <c r="L82" s="114"/>
      <c r="M82" s="114"/>
      <c r="N82" s="114"/>
      <c r="O82" s="114"/>
      <c r="P82" s="114"/>
      <c r="Q82" s="114"/>
      <c r="R82" s="114"/>
      <c r="S82" s="114"/>
      <c r="T82" s="114"/>
      <c r="U82" s="114"/>
      <c r="V82" s="114"/>
      <c r="W82" s="115"/>
    </row>
    <row r="83" spans="2:23" ht="18" customHeight="1">
      <c r="B83" s="113"/>
      <c r="C83" s="114"/>
      <c r="D83" s="114"/>
      <c r="E83" s="114"/>
      <c r="F83" s="114"/>
      <c r="G83" s="114"/>
      <c r="H83" s="114"/>
      <c r="I83" s="114"/>
      <c r="J83" s="114"/>
      <c r="K83" s="114"/>
      <c r="L83" s="114"/>
      <c r="M83" s="114"/>
      <c r="N83" s="114"/>
      <c r="O83" s="114"/>
      <c r="P83" s="114"/>
      <c r="Q83" s="114"/>
      <c r="R83" s="114"/>
      <c r="S83" s="114"/>
      <c r="T83" s="114"/>
      <c r="U83" s="114"/>
      <c r="V83" s="114"/>
      <c r="W83" s="115"/>
    </row>
    <row r="84" spans="2:23" ht="18" customHeight="1">
      <c r="B84" s="113"/>
      <c r="C84" s="114"/>
      <c r="D84" s="114"/>
      <c r="E84" s="114"/>
      <c r="F84" s="114"/>
      <c r="G84" s="114"/>
      <c r="H84" s="114"/>
      <c r="I84" s="114"/>
      <c r="J84" s="114"/>
      <c r="K84" s="114"/>
      <c r="L84" s="114"/>
      <c r="M84" s="114"/>
      <c r="N84" s="114"/>
      <c r="O84" s="114"/>
      <c r="P84" s="114"/>
      <c r="Q84" s="114"/>
      <c r="R84" s="114"/>
      <c r="S84" s="114"/>
      <c r="T84" s="114"/>
      <c r="U84" s="114"/>
      <c r="V84" s="114"/>
      <c r="W84" s="115"/>
    </row>
    <row r="85" spans="2:23" ht="18" customHeight="1">
      <c r="B85" s="113"/>
      <c r="C85" s="114"/>
      <c r="D85" s="114"/>
      <c r="E85" s="114"/>
      <c r="F85" s="114"/>
      <c r="G85" s="114"/>
      <c r="H85" s="114"/>
      <c r="I85" s="114"/>
      <c r="J85" s="114"/>
      <c r="K85" s="114"/>
      <c r="L85" s="114"/>
      <c r="M85" s="114"/>
      <c r="N85" s="114"/>
      <c r="O85" s="114"/>
      <c r="P85" s="114"/>
      <c r="Q85" s="114"/>
      <c r="R85" s="114"/>
      <c r="S85" s="114"/>
      <c r="T85" s="114"/>
      <c r="U85" s="114"/>
      <c r="V85" s="114"/>
      <c r="W85" s="115"/>
    </row>
    <row r="86" spans="2:23" ht="18" customHeight="1">
      <c r="B86" s="113"/>
      <c r="C86" s="114"/>
      <c r="D86" s="114"/>
      <c r="E86" s="114"/>
      <c r="F86" s="114"/>
      <c r="G86" s="114"/>
      <c r="H86" s="114"/>
      <c r="I86" s="114"/>
      <c r="J86" s="114"/>
      <c r="K86" s="114"/>
      <c r="L86" s="114"/>
      <c r="M86" s="114"/>
      <c r="N86" s="114"/>
      <c r="O86" s="114"/>
      <c r="P86" s="114"/>
      <c r="Q86" s="114"/>
      <c r="R86" s="114"/>
      <c r="S86" s="114"/>
      <c r="T86" s="114"/>
      <c r="U86" s="114"/>
      <c r="V86" s="114"/>
      <c r="W86" s="115"/>
    </row>
    <row r="87" spans="2:23" ht="18" customHeight="1">
      <c r="B87" s="113"/>
      <c r="C87" s="114"/>
      <c r="D87" s="114"/>
      <c r="E87" s="114"/>
      <c r="F87" s="114"/>
      <c r="G87" s="114"/>
      <c r="H87" s="114"/>
      <c r="I87" s="114"/>
      <c r="J87" s="114"/>
      <c r="K87" s="114"/>
      <c r="L87" s="114"/>
      <c r="M87" s="114"/>
      <c r="N87" s="114"/>
      <c r="O87" s="114"/>
      <c r="P87" s="114"/>
      <c r="Q87" s="114"/>
      <c r="R87" s="114"/>
      <c r="S87" s="114"/>
      <c r="T87" s="114"/>
      <c r="U87" s="114"/>
      <c r="V87" s="114"/>
      <c r="W87" s="115"/>
    </row>
    <row r="88" spans="2:23" ht="18" customHeight="1">
      <c r="B88" s="113"/>
      <c r="C88" s="114"/>
      <c r="D88" s="114"/>
      <c r="E88" s="114"/>
      <c r="F88" s="114"/>
      <c r="G88" s="114"/>
      <c r="H88" s="114"/>
      <c r="I88" s="114"/>
      <c r="J88" s="114"/>
      <c r="K88" s="114"/>
      <c r="L88" s="114"/>
      <c r="M88" s="114"/>
      <c r="N88" s="114"/>
      <c r="O88" s="114"/>
      <c r="P88" s="114"/>
      <c r="Q88" s="114"/>
      <c r="R88" s="114"/>
      <c r="S88" s="114"/>
      <c r="T88" s="114"/>
      <c r="U88" s="114"/>
      <c r="V88" s="114"/>
      <c r="W88" s="115"/>
    </row>
    <row r="89" spans="2:23" ht="18" customHeight="1">
      <c r="B89" s="113"/>
      <c r="C89" s="114"/>
      <c r="D89" s="114"/>
      <c r="E89" s="114"/>
      <c r="F89" s="114"/>
      <c r="G89" s="114"/>
      <c r="H89" s="114"/>
      <c r="I89" s="114"/>
      <c r="J89" s="114"/>
      <c r="K89" s="114"/>
      <c r="L89" s="114"/>
      <c r="M89" s="114"/>
      <c r="N89" s="114"/>
      <c r="O89" s="114"/>
      <c r="P89" s="114"/>
      <c r="Q89" s="114"/>
      <c r="R89" s="114"/>
      <c r="S89" s="114"/>
      <c r="T89" s="114"/>
      <c r="U89" s="114"/>
      <c r="V89" s="114"/>
      <c r="W89" s="115"/>
    </row>
    <row r="90" spans="2:23" ht="18" customHeight="1">
      <c r="B90" s="113"/>
      <c r="C90" s="114"/>
      <c r="D90" s="114"/>
      <c r="E90" s="114"/>
      <c r="F90" s="114"/>
      <c r="G90" s="114"/>
      <c r="H90" s="114"/>
      <c r="I90" s="114"/>
      <c r="J90" s="114"/>
      <c r="K90" s="114"/>
      <c r="L90" s="114"/>
      <c r="M90" s="114"/>
      <c r="N90" s="114"/>
      <c r="O90" s="114"/>
      <c r="P90" s="114"/>
      <c r="Q90" s="114"/>
      <c r="R90" s="114"/>
      <c r="S90" s="114"/>
      <c r="T90" s="114"/>
      <c r="U90" s="114"/>
      <c r="V90" s="114"/>
      <c r="W90" s="115"/>
    </row>
    <row r="91" spans="2:23" ht="18" customHeight="1">
      <c r="B91" s="113"/>
      <c r="C91" s="114"/>
      <c r="D91" s="114"/>
      <c r="E91" s="114"/>
      <c r="F91" s="114"/>
      <c r="G91" s="114"/>
      <c r="H91" s="114"/>
      <c r="I91" s="114"/>
      <c r="J91" s="114"/>
      <c r="K91" s="114"/>
      <c r="L91" s="114"/>
      <c r="M91" s="114"/>
      <c r="N91" s="114"/>
      <c r="O91" s="114"/>
      <c r="P91" s="114"/>
      <c r="Q91" s="114"/>
      <c r="R91" s="114"/>
      <c r="S91" s="114"/>
      <c r="T91" s="114"/>
      <c r="U91" s="114"/>
      <c r="V91" s="114"/>
      <c r="W91" s="115"/>
    </row>
    <row r="92" spans="2:23" ht="18" customHeight="1">
      <c r="B92" s="113"/>
      <c r="C92" s="114"/>
      <c r="D92" s="114"/>
      <c r="E92" s="114"/>
      <c r="F92" s="114"/>
      <c r="G92" s="114"/>
      <c r="H92" s="114"/>
      <c r="I92" s="114"/>
      <c r="J92" s="114"/>
      <c r="K92" s="114"/>
      <c r="L92" s="114"/>
      <c r="M92" s="114"/>
      <c r="N92" s="114"/>
      <c r="O92" s="114"/>
      <c r="P92" s="114"/>
      <c r="Q92" s="114"/>
      <c r="R92" s="114"/>
      <c r="S92" s="114"/>
      <c r="T92" s="114"/>
      <c r="U92" s="114"/>
      <c r="V92" s="114"/>
      <c r="W92" s="115"/>
    </row>
    <row r="93" spans="2:23" ht="18" customHeight="1">
      <c r="B93" s="113"/>
      <c r="C93" s="114"/>
      <c r="D93" s="114"/>
      <c r="E93" s="114"/>
      <c r="F93" s="114"/>
      <c r="G93" s="114"/>
      <c r="H93" s="114"/>
      <c r="I93" s="114"/>
      <c r="J93" s="114"/>
      <c r="K93" s="114"/>
      <c r="L93" s="114"/>
      <c r="M93" s="114"/>
      <c r="N93" s="114"/>
      <c r="O93" s="114"/>
      <c r="P93" s="114"/>
      <c r="Q93" s="114"/>
      <c r="R93" s="114"/>
      <c r="S93" s="114"/>
      <c r="T93" s="114"/>
      <c r="U93" s="114"/>
      <c r="V93" s="114"/>
      <c r="W93" s="115"/>
    </row>
    <row r="94" spans="2:23" ht="18" customHeight="1">
      <c r="B94" s="113"/>
      <c r="C94" s="114"/>
      <c r="D94" s="114"/>
      <c r="E94" s="114"/>
      <c r="F94" s="114"/>
      <c r="G94" s="114"/>
      <c r="H94" s="114"/>
      <c r="I94" s="114"/>
      <c r="J94" s="114"/>
      <c r="K94" s="114"/>
      <c r="L94" s="114"/>
      <c r="M94" s="114"/>
      <c r="N94" s="114"/>
      <c r="O94" s="114"/>
      <c r="P94" s="114"/>
      <c r="Q94" s="114"/>
      <c r="R94" s="114"/>
      <c r="S94" s="114"/>
      <c r="T94" s="114"/>
      <c r="U94" s="114"/>
      <c r="V94" s="114"/>
      <c r="W94" s="115"/>
    </row>
    <row r="95" spans="2:23" ht="18" customHeight="1">
      <c r="B95" s="116"/>
      <c r="C95" s="117"/>
      <c r="D95" s="117"/>
      <c r="E95" s="117"/>
      <c r="F95" s="117"/>
      <c r="G95" s="117"/>
      <c r="H95" s="117"/>
      <c r="I95" s="117"/>
      <c r="J95" s="117"/>
      <c r="K95" s="117"/>
      <c r="L95" s="117"/>
      <c r="M95" s="117"/>
      <c r="N95" s="117"/>
      <c r="O95" s="117"/>
      <c r="P95" s="117"/>
      <c r="Q95" s="117"/>
      <c r="R95" s="117"/>
      <c r="S95" s="117"/>
      <c r="T95" s="117"/>
      <c r="U95" s="117"/>
      <c r="V95" s="117"/>
      <c r="W95" s="118"/>
    </row>
  </sheetData>
  <sheetProtection algorithmName="SHA-512" hashValue="MrveGxjfau4Qq0QRVEAiVtrBD3IIUXNZ8e0ia7lsf/cB0EQiAmHWUv4cXbVR7GMgYvq6bXD1lIn++kGQ0zxYXQ==" saltValue="w+bn6TIkc0yMRbHOLYlH4w==" spinCount="100000" sheet="1" formatCells="0" formatColumns="0" formatRows="0"/>
  <mergeCells count="90">
    <mergeCell ref="C63:E63"/>
    <mergeCell ref="C64:E64"/>
    <mergeCell ref="F63:G63"/>
    <mergeCell ref="P63:Q63"/>
    <mergeCell ref="S63:T63"/>
    <mergeCell ref="F64:I64"/>
    <mergeCell ref="N24:N25"/>
    <mergeCell ref="M24:M25"/>
    <mergeCell ref="V60:X60"/>
    <mergeCell ref="E57:H57"/>
    <mergeCell ref="E58:H58"/>
    <mergeCell ref="I57:M57"/>
    <mergeCell ref="I58:M58"/>
    <mergeCell ref="B20:E21"/>
    <mergeCell ref="F20:F21"/>
    <mergeCell ref="G20:O21"/>
    <mergeCell ref="R26:S26"/>
    <mergeCell ref="E28:H29"/>
    <mergeCell ref="A28:D31"/>
    <mergeCell ref="I28:X29"/>
    <mergeCell ref="E30:H31"/>
    <mergeCell ref="E24:F25"/>
    <mergeCell ref="H24:H25"/>
    <mergeCell ref="J24:J25"/>
    <mergeCell ref="T26:V26"/>
    <mergeCell ref="L24:L25"/>
    <mergeCell ref="U20:U21"/>
    <mergeCell ref="Q20:T21"/>
    <mergeCell ref="V20:W21"/>
    <mergeCell ref="F8:F9"/>
    <mergeCell ref="F11:F12"/>
    <mergeCell ref="G17:L18"/>
    <mergeCell ref="G8:W9"/>
    <mergeCell ref="B17:E18"/>
    <mergeCell ref="F17:F18"/>
    <mergeCell ref="P17:P18"/>
    <mergeCell ref="N17:O18"/>
    <mergeCell ref="B14:E15"/>
    <mergeCell ref="F14:F15"/>
    <mergeCell ref="H14:I15"/>
    <mergeCell ref="K14:W15"/>
    <mergeCell ref="Q17:W18"/>
    <mergeCell ref="A32:D39"/>
    <mergeCell ref="A40:D40"/>
    <mergeCell ref="E40:X40"/>
    <mergeCell ref="E42:G46"/>
    <mergeCell ref="H42:L43"/>
    <mergeCell ref="H44:L45"/>
    <mergeCell ref="E35:L35"/>
    <mergeCell ref="A42:D46"/>
    <mergeCell ref="O32:V32"/>
    <mergeCell ref="M44:X45"/>
    <mergeCell ref="O33:V33"/>
    <mergeCell ref="O34:V34"/>
    <mergeCell ref="E38:L38"/>
    <mergeCell ref="M42:X43"/>
    <mergeCell ref="A2:X2"/>
    <mergeCell ref="A26:D27"/>
    <mergeCell ref="J26:N27"/>
    <mergeCell ref="E26:I27"/>
    <mergeCell ref="O24:Q25"/>
    <mergeCell ref="A24:D25"/>
    <mergeCell ref="R24:T24"/>
    <mergeCell ref="V24:X24"/>
    <mergeCell ref="G11:W12"/>
    <mergeCell ref="S25:T25"/>
    <mergeCell ref="V25:W25"/>
    <mergeCell ref="O27:X27"/>
    <mergeCell ref="O26:Q26"/>
    <mergeCell ref="Q5:R5"/>
    <mergeCell ref="B11:E12"/>
    <mergeCell ref="B8:E9"/>
    <mergeCell ref="A53:D53"/>
    <mergeCell ref="E53:O53"/>
    <mergeCell ref="P53:R53"/>
    <mergeCell ref="S53:X53"/>
    <mergeCell ref="A47:D48"/>
    <mergeCell ref="E47:G48"/>
    <mergeCell ref="H47:X48"/>
    <mergeCell ref="A49:D50"/>
    <mergeCell ref="A51:D52"/>
    <mergeCell ref="E51:H52"/>
    <mergeCell ref="E49:E50"/>
    <mergeCell ref="F49:G50"/>
    <mergeCell ref="H49:H50"/>
    <mergeCell ref="A57:D57"/>
    <mergeCell ref="I54:X54"/>
    <mergeCell ref="I55:X55"/>
    <mergeCell ref="E54:H56"/>
    <mergeCell ref="A54:D56"/>
  </mergeCells>
  <phoneticPr fontId="2"/>
  <conditionalFormatting sqref="B62:W66">
    <cfRule type="expression" dxfId="32" priority="2">
      <formula>$E$28="その他"</formula>
    </cfRule>
  </conditionalFormatting>
  <conditionalFormatting sqref="E32">
    <cfRule type="expression" dxfId="31" priority="9">
      <formula>OR(E26="７－E", E26="７－F")</formula>
    </cfRule>
  </conditionalFormatting>
  <conditionalFormatting sqref="E33">
    <cfRule type="expression" dxfId="30" priority="8">
      <formula>OR(E26="７－E", E26="７－F")</formula>
    </cfRule>
  </conditionalFormatting>
  <conditionalFormatting sqref="E34">
    <cfRule type="expression" dxfId="29" priority="7">
      <formula>OR(E26="７－E", E26="７－F")</formula>
    </cfRule>
  </conditionalFormatting>
  <conditionalFormatting sqref="E36">
    <cfRule type="expression" dxfId="28" priority="6">
      <formula>OR(E26="７－C", E26="７－D", E26="７－E", E26="７－F", E26="７－CD", E26="７－EF")</formula>
    </cfRule>
  </conditionalFormatting>
  <conditionalFormatting sqref="E37">
    <cfRule type="expression" dxfId="27" priority="5">
      <formula>OR(E26="７－C", E26="７－D", E26="７－F", E26="７－CD")</formula>
    </cfRule>
  </conditionalFormatting>
  <conditionalFormatting sqref="E53 O53">
    <cfRule type="expression" dxfId="26" priority="27">
      <formula>AND(ISBLANK($E$53),$E$51&lt;&gt;"なし")</formula>
    </cfRule>
  </conditionalFormatting>
  <conditionalFormatting sqref="E24:F25 H24:H25 J24:J25 M24:M25">
    <cfRule type="cellIs" dxfId="25" priority="52" operator="equal">
      <formula>""</formula>
    </cfRule>
  </conditionalFormatting>
  <conditionalFormatting sqref="E28:H29">
    <cfRule type="expression" dxfId="24" priority="22">
      <formula>ISBLANK($E$28:$H$29)</formula>
    </cfRule>
  </conditionalFormatting>
  <conditionalFormatting sqref="E30:H31">
    <cfRule type="expression" dxfId="23" priority="19">
      <formula>AND($E$28:$H$29="その他",ISBLANK($E$30:$H$31))</formula>
    </cfRule>
    <cfRule type="expression" dxfId="22" priority="20">
      <formula>AND(ISBLANK($E$30),$E$28&lt;&gt;"その他")</formula>
    </cfRule>
  </conditionalFormatting>
  <conditionalFormatting sqref="E51:H52">
    <cfRule type="expression" dxfId="21" priority="25">
      <formula>ISBLANK($E$51:$H$52)</formula>
    </cfRule>
  </conditionalFormatting>
  <conditionalFormatting sqref="E32:J32 E33:I33 E36:J36 L32 K33:L33 E35:L35 L36">
    <cfRule type="expression" dxfId="20" priority="31">
      <formula>$M32&lt;&gt;0</formula>
    </cfRule>
  </conditionalFormatting>
  <conditionalFormatting sqref="E34:J34">
    <cfRule type="expression" dxfId="19" priority="15">
      <formula>$M34&lt;&gt;0</formula>
    </cfRule>
  </conditionalFormatting>
  <conditionalFormatting sqref="E37:L39">
    <cfRule type="expression" dxfId="18" priority="13">
      <formula>$M37&lt;&gt;0</formula>
    </cfRule>
  </conditionalFormatting>
  <conditionalFormatting sqref="G20">
    <cfRule type="cellIs" dxfId="17" priority="28" operator="equal">
      <formula>""</formula>
    </cfRule>
  </conditionalFormatting>
  <conditionalFormatting sqref="I57">
    <cfRule type="cellIs" dxfId="16" priority="29" operator="equal">
      <formula>""</formula>
    </cfRule>
  </conditionalFormatting>
  <conditionalFormatting sqref="I28:X29">
    <cfRule type="expression" dxfId="15" priority="1">
      <formula>$E$28="その他"</formula>
    </cfRule>
  </conditionalFormatting>
  <conditionalFormatting sqref="J33:L34">
    <cfRule type="expression" dxfId="14" priority="16">
      <formula>$M33&lt;&gt;0</formula>
    </cfRule>
  </conditionalFormatting>
  <conditionalFormatting sqref="K32:L32">
    <cfRule type="expression" dxfId="13" priority="18">
      <formula>$M32&lt;&gt;0</formula>
    </cfRule>
  </conditionalFormatting>
  <conditionalFormatting sqref="K36:L37">
    <cfRule type="expression" dxfId="12" priority="14">
      <formula>$M36&lt;&gt;0</formula>
    </cfRule>
  </conditionalFormatting>
  <conditionalFormatting sqref="O26">
    <cfRule type="cellIs" dxfId="11" priority="34" operator="equal">
      <formula>""</formula>
    </cfRule>
  </conditionalFormatting>
  <conditionalFormatting sqref="O35">
    <cfRule type="expression" dxfId="10" priority="4">
      <formula>OR(E26="７－A", E26="７－B", E26="７－AB")</formula>
    </cfRule>
  </conditionalFormatting>
  <conditionalFormatting sqref="O36">
    <cfRule type="expression" dxfId="9" priority="3">
      <formula>OR(E26="７－A", E26="７－B", E26="７－AB", E26="７－C", E26="７－E", E26="７－CD", E26="７－EF")</formula>
    </cfRule>
  </conditionalFormatting>
  <conditionalFormatting sqref="O32:V37">
    <cfRule type="expression" dxfId="8" priority="23">
      <formula>$W32&lt;&gt;0</formula>
    </cfRule>
  </conditionalFormatting>
  <conditionalFormatting sqref="Q5:R5 V5 G8 G11 H14 K14 G17 Q17 E24 E26 E42 M42 M44 H47 F49 E54">
    <cfRule type="cellIs" dxfId="7" priority="59" operator="equal">
      <formula>""</formula>
    </cfRule>
  </conditionalFormatting>
  <conditionalFormatting sqref="R24">
    <cfRule type="cellIs" dxfId="6" priority="36" operator="equal">
      <formula>""</formula>
    </cfRule>
  </conditionalFormatting>
  <conditionalFormatting sqref="S53:X53">
    <cfRule type="expression" dxfId="5" priority="10">
      <formula>AND(ISBLANK($S$53),$E$51&lt;&gt;"なし")</formula>
    </cfRule>
  </conditionalFormatting>
  <conditionalFormatting sqref="T5">
    <cfRule type="cellIs" dxfId="4" priority="58" operator="equal">
      <formula>""</formula>
    </cfRule>
  </conditionalFormatting>
  <conditionalFormatting sqref="T26">
    <cfRule type="cellIs" dxfId="3" priority="33" operator="equal">
      <formula>""</formula>
    </cfRule>
  </conditionalFormatting>
  <conditionalFormatting sqref="V24">
    <cfRule type="cellIs" dxfId="2" priority="35" operator="equal">
      <formula>""</formula>
    </cfRule>
  </conditionalFormatting>
  <conditionalFormatting sqref="V20:W21">
    <cfRule type="cellIs" dxfId="1" priority="11" operator="equal">
      <formula>""</formula>
    </cfRule>
  </conditionalFormatting>
  <conditionalFormatting sqref="W32:W37 M32:M39">
    <cfRule type="cellIs" dxfId="0" priority="32" operator="equal">
      <formula>""</formula>
    </cfRule>
  </conditionalFormatting>
  <dataValidations count="14">
    <dataValidation type="list" allowBlank="1" showInputMessage="1" showErrorMessage="1" sqref="E41:I41 I30:I31" xr:uid="{90D2F6FA-17B3-4587-9CA1-5DDF09DEF07F}">
      <formula1>"7-A,7-B,7-C,7-D,7-E,7-F,7-AB,7-CD,7-EF"</formula1>
    </dataValidation>
    <dataValidation type="list" allowBlank="1" showInputMessage="1" showErrorMessage="1" sqref="E42" xr:uid="{CDF87A1B-CD2C-4DD1-A1E9-AA61D3F747AC}">
      <formula1>"必要,不要,7階のみ"</formula1>
    </dataValidation>
    <dataValidation type="list" allowBlank="1" showInputMessage="1" showErrorMessage="1" sqref="E51:H52" xr:uid="{65A553FD-990C-472F-942E-8DB1BF3EE0B2}">
      <formula1>"あり(1箱),あり(2箱),なし"</formula1>
    </dataValidation>
    <dataValidation type="list" allowBlank="1" showInputMessage="1" showErrorMessage="1" sqref="E28" xr:uid="{DD5C4A82-A422-49BF-BD13-2B7BDCBF676F}">
      <formula1>"教室型,ロの字型,その他"</formula1>
    </dataValidation>
    <dataValidation type="list" allowBlank="1" showInputMessage="1" showErrorMessage="1" sqref="E30 I30:J31 I41:J41" xr:uid="{56CFAAC6-0BAD-420A-8329-8515A99ED365}">
      <formula1>"1名掛,2名掛,3名掛"</formula1>
    </dataValidation>
    <dataValidation type="list" allowBlank="1" showInputMessage="1" showErrorMessage="1" sqref="E54:H56" xr:uid="{DC1001C8-EAC6-49A0-8C10-CA162BCFA403}">
      <formula1>"トラック搬出入あり,なし"</formula1>
    </dataValidation>
    <dataValidation type="time" allowBlank="1" showInputMessage="1" showErrorMessage="1" prompt="24時間標記で記入ください　_x000a_　例　× 1:00→○ 13:00" sqref="T26 O26" xr:uid="{A3DBF2B4-41AD-4E29-9874-06FDB82E6C3A}">
      <formula1>0.333333333333333</formula1>
      <formula2>0.875</formula2>
    </dataValidation>
    <dataValidation type="list" allowBlank="1" showInputMessage="1" showErrorMessage="1" sqref="I57 I59" xr:uid="{CF787BBF-446F-4A74-A636-B9455D5B8A42}">
      <formula1>"必要(メール送付),必要(郵送),不要"</formula1>
    </dataValidation>
    <dataValidation type="whole" allowBlank="1" showInputMessage="1" showErrorMessage="1" errorTitle="0の場合は空白のままでお願いします" error="0の場合は空白のままでお願いします" sqref="M39" xr:uid="{30C12FCB-8DC7-4F4E-B29A-6E4B42616EB1}">
      <formula1>1</formula1>
      <formula2>10</formula2>
    </dataValidation>
    <dataValidation type="whole" allowBlank="1" showInputMessage="1" showErrorMessage="1" errorTitle="0の場合は空白のままでお願いします" error="0の場合は空白のままでお願いします" sqref="M32:M38 W32:W38" xr:uid="{7E2338F8-D118-43BC-878A-2DF821A611DB}">
      <formula1>1</formula1>
      <formula2>5</formula2>
    </dataValidation>
    <dataValidation type="list" allowBlank="1" showInputMessage="1" showErrorMessage="1" sqref="V20:W21" xr:uid="{CAC22A5C-01F1-4AF6-82A2-7611908542E0}">
      <formula1>"会員,一般"</formula1>
    </dataValidation>
    <dataValidation type="list" allowBlank="1" showInputMessage="1" showErrorMessage="1" sqref="R24:T24" xr:uid="{53148D0A-226C-4392-B8B2-1C0F3AEFD1C2}">
      <formula1>"8:00,9:00,13:00,18:00"</formula1>
    </dataValidation>
    <dataValidation type="list" allowBlank="1" showInputMessage="1" showErrorMessage="1" sqref="V24:X24" xr:uid="{E4A29B85-C786-4062-98F8-3F6291ADFA94}">
      <formula1>"12:00,17:00,21:00"</formula1>
    </dataValidation>
    <dataValidation type="list" allowBlank="1" showInputMessage="1" showErrorMessage="1" sqref="E26:I27" xr:uid="{B03AB4EB-3831-468C-8C77-583B9FF727F3}">
      <formula1>"７－A,７－B,７－C,７－D,７－E,７－F,７－AB,７－CD,７－EF"</formula1>
    </dataValidation>
  </dataValidations>
  <pageMargins left="0.62992125984251968" right="0.23622047244094491" top="0.35433070866141736" bottom="0.15748031496062992" header="0.31496062992125984" footer="0.31496062992125984"/>
  <pageSetup paperSize="9" orientation="portrait" r:id="rId1"/>
  <rowBreaks count="1" manualBreakCount="1">
    <brk id="60" max="2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5DCC4-69B2-4B46-902B-2336FE19B2E1}">
          <x14:formula1>
            <xm:f>管理画面!$E$36:$E$37</xm:f>
          </x14:formula1>
          <xm:sqref>E24:F25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CD11-A6AA-45EC-AF58-47B43D4ECC8F}">
  <dimension ref="A2:O44"/>
  <sheetViews>
    <sheetView workbookViewId="0">
      <selection activeCell="H17" sqref="H17"/>
    </sheetView>
  </sheetViews>
  <sheetFormatPr defaultRowHeight="13"/>
  <cols>
    <col min="1" max="3" width="8.7265625" style="83"/>
    <col min="4" max="4" width="22.6328125" style="83" bestFit="1" customWidth="1"/>
    <col min="5" max="6" width="8.7265625" style="83"/>
    <col min="7" max="7" width="24.36328125" style="83" bestFit="1" customWidth="1"/>
    <col min="8" max="16384" width="8.7265625" style="83"/>
  </cols>
  <sheetData>
    <row r="2" spans="1:15">
      <c r="B2" s="84" t="s">
        <v>88</v>
      </c>
      <c r="C2" s="84" t="e">
        <f>J4&amp;"_"&amp;J6&amp;"_"&amp;J5&amp;"_"&amp;I7&amp;"_"&amp;会場使用申込書!G8</f>
        <v>#VALUE!</v>
      </c>
      <c r="L2" s="85" t="s">
        <v>0</v>
      </c>
      <c r="M2" s="86" t="s">
        <v>79</v>
      </c>
      <c r="N2" s="87" t="s">
        <v>80</v>
      </c>
    </row>
    <row r="3" spans="1:15">
      <c r="C3" s="88" t="str">
        <f>IF(AND(C1&gt;=TIME(8,0,0), C1&lt;=TIME(12,0,0)), "7:30", IF(AND(C1&gt;=TIME(12,1,0), C1&lt;=TIME(17,0,0)), "12:00", IF(AND(C1&gt;=TIME(17,1,0), C1&lt;=TIME(21,1,0)), "17:00", "")))</f>
        <v/>
      </c>
      <c r="I3" s="89" t="s">
        <v>84</v>
      </c>
      <c r="J3" s="90"/>
      <c r="L3" s="91">
        <f>会場使用申込書!E24</f>
        <v>0</v>
      </c>
      <c r="M3" s="83">
        <f>会場使用申込書!H24</f>
        <v>0</v>
      </c>
      <c r="N3" s="92">
        <f>会場使用申込書!J24</f>
        <v>0</v>
      </c>
    </row>
    <row r="4" spans="1:15">
      <c r="D4" s="83" t="s">
        <v>63</v>
      </c>
      <c r="E4" s="93">
        <f>会場使用申込書!R24</f>
        <v>0</v>
      </c>
      <c r="I4" s="85" t="s">
        <v>75</v>
      </c>
      <c r="J4" s="87" t="str">
        <f>L4&amp;M4&amp;N4</f>
        <v>00000</v>
      </c>
      <c r="L4" s="94">
        <f>L3</f>
        <v>0</v>
      </c>
      <c r="M4" s="95" t="str">
        <f>IF(LEN(M3)=1, "0"&amp;M3, M3)</f>
        <v>00</v>
      </c>
      <c r="N4" s="96" t="str">
        <f>IF(LEN(N3)=1, "0"&amp;N3, N3)</f>
        <v>00</v>
      </c>
    </row>
    <row r="5" spans="1:15">
      <c r="D5" s="83" t="s">
        <v>64</v>
      </c>
      <c r="E5" s="93">
        <f>会場使用申込書!T26</f>
        <v>0</v>
      </c>
      <c r="I5" s="91" t="s">
        <v>76</v>
      </c>
      <c r="J5" s="92" t="str">
        <f>L8&amp;"-"&amp;M8</f>
        <v>0000-0000</v>
      </c>
    </row>
    <row r="6" spans="1:15">
      <c r="D6" s="83" t="s">
        <v>65</v>
      </c>
      <c r="E6" s="88" t="str">
        <f>IF(AND(E4&gt;=TIME(8,0,0), E4&lt;=TIME(12,0,0)), "7:30", IF(AND(E4&gt;=TIME(12,1,0), E4&lt;=TIME(17,0,0)), "12:00", IF(AND(E4&gt;=TIME(17,1,0), E4&lt;=TIME(21,1,0)), "17:00", "")))</f>
        <v/>
      </c>
      <c r="I6" s="91" t="s">
        <v>77</v>
      </c>
      <c r="J6" s="92" t="e">
        <f>O7</f>
        <v>#VALUE!</v>
      </c>
      <c r="L6" s="85" t="s">
        <v>81</v>
      </c>
      <c r="M6" s="87" t="s">
        <v>82</v>
      </c>
      <c r="O6" s="97" t="s">
        <v>83</v>
      </c>
    </row>
    <row r="7" spans="1:15">
      <c r="D7" s="83" t="s">
        <v>65</v>
      </c>
      <c r="E7" s="93">
        <f>会場使用申込書!T26</f>
        <v>0</v>
      </c>
      <c r="H7" s="98"/>
      <c r="I7" s="94" t="s">
        <v>78</v>
      </c>
      <c r="J7" s="96"/>
      <c r="L7" s="91">
        <f>会場使用申込書!R24</f>
        <v>0</v>
      </c>
      <c r="M7" s="92">
        <f>会場使用申込書!V24</f>
        <v>0</v>
      </c>
      <c r="O7" s="99" t="e">
        <f>MID(E15, 3, LEN(E15)-2)</f>
        <v>#VALUE!</v>
      </c>
    </row>
    <row r="8" spans="1:15">
      <c r="L8" s="94" t="str">
        <f>TEXT(L7, "hhmm")</f>
        <v>0000</v>
      </c>
      <c r="M8" s="96" t="str">
        <f>TEXT(M7, "hhmm")</f>
        <v>0000</v>
      </c>
    </row>
    <row r="10" spans="1:15">
      <c r="D10" s="83" t="s">
        <v>48</v>
      </c>
    </row>
    <row r="11" spans="1:15">
      <c r="A11" s="100" t="s">
        <v>119</v>
      </c>
      <c r="B11" s="100" t="s">
        <v>105</v>
      </c>
      <c r="C11" s="100" t="s">
        <v>94</v>
      </c>
      <c r="D11" s="101" t="s">
        <v>49</v>
      </c>
      <c r="E11" s="101" t="s">
        <v>50</v>
      </c>
      <c r="F11" s="102" t="s">
        <v>51</v>
      </c>
      <c r="G11" s="102" t="s">
        <v>52</v>
      </c>
      <c r="H11" s="102" t="s">
        <v>53</v>
      </c>
      <c r="I11" s="102" t="s">
        <v>54</v>
      </c>
      <c r="J11" s="102" t="s">
        <v>55</v>
      </c>
      <c r="K11" s="102" t="s">
        <v>56</v>
      </c>
      <c r="L11" s="102" t="s">
        <v>57</v>
      </c>
      <c r="M11" s="101" t="s">
        <v>58</v>
      </c>
      <c r="N11" s="103"/>
    </row>
    <row r="12" spans="1:15">
      <c r="A12" s="100" t="str">
        <f>E43</f>
        <v>0/0/0</v>
      </c>
      <c r="B12" s="100" t="str">
        <f>E44</f>
        <v>0/0/0</v>
      </c>
      <c r="C12" s="100">
        <f>会場使用申込書!E42</f>
        <v>0</v>
      </c>
      <c r="D12" s="104" t="str">
        <f>E6</f>
        <v/>
      </c>
      <c r="E12" s="105">
        <f>E5</f>
        <v>0</v>
      </c>
      <c r="F12" s="105">
        <f>会場使用申込書!O26</f>
        <v>0</v>
      </c>
      <c r="G12" s="105">
        <f>会場使用申込書!T26</f>
        <v>0</v>
      </c>
      <c r="H12" s="102">
        <f>E15</f>
        <v>0</v>
      </c>
      <c r="I12" s="102">
        <f>会場使用申込書!M42</f>
        <v>0</v>
      </c>
      <c r="J12" s="102">
        <f>IF(会場使用申込書!M44&lt;&gt;"", 会場使用申込書!M44, 会場使用申込書!G8)</f>
        <v>0</v>
      </c>
      <c r="K12" s="102" t="s">
        <v>59</v>
      </c>
      <c r="L12" s="102" t="s">
        <v>60</v>
      </c>
      <c r="M12" s="102" t="e">
        <f>E16</f>
        <v>#N/A</v>
      </c>
      <c r="N12" s="103"/>
    </row>
    <row r="14" spans="1:15">
      <c r="H14" s="106"/>
    </row>
    <row r="15" spans="1:15">
      <c r="D15" s="107" t="s">
        <v>61</v>
      </c>
      <c r="E15" s="83">
        <f>会場使用申込書!E26</f>
        <v>0</v>
      </c>
      <c r="H15" s="108"/>
    </row>
    <row r="16" spans="1:15">
      <c r="D16" s="83" t="s">
        <v>62</v>
      </c>
      <c r="E16" s="109" t="e">
        <f>IF(E15="","",VLOOKUP(E15,D18:E30,2,FALSE))</f>
        <v>#N/A</v>
      </c>
    </row>
    <row r="18" spans="4:5">
      <c r="D18" s="102" t="s">
        <v>106</v>
      </c>
      <c r="E18" s="83">
        <v>48</v>
      </c>
    </row>
    <row r="19" spans="4:5">
      <c r="D19" s="102" t="s">
        <v>107</v>
      </c>
      <c r="E19" s="83">
        <v>49</v>
      </c>
    </row>
    <row r="20" spans="4:5">
      <c r="D20" s="102" t="s">
        <v>108</v>
      </c>
      <c r="E20" s="83">
        <v>50</v>
      </c>
    </row>
    <row r="21" spans="4:5">
      <c r="D21" s="102" t="s">
        <v>109</v>
      </c>
      <c r="E21" s="83">
        <v>51</v>
      </c>
    </row>
    <row r="22" spans="4:5">
      <c r="D22" s="102" t="s">
        <v>110</v>
      </c>
      <c r="E22" s="83">
        <v>52</v>
      </c>
    </row>
    <row r="23" spans="4:5">
      <c r="D23" s="102" t="s">
        <v>111</v>
      </c>
      <c r="E23" s="83">
        <v>53</v>
      </c>
    </row>
    <row r="24" spans="4:5">
      <c r="D24" s="102" t="s">
        <v>112</v>
      </c>
      <c r="E24" s="83">
        <v>54</v>
      </c>
    </row>
    <row r="25" spans="4:5">
      <c r="D25" s="102" t="s">
        <v>113</v>
      </c>
      <c r="E25" s="83">
        <v>55</v>
      </c>
    </row>
    <row r="26" spans="4:5">
      <c r="D26" s="102" t="s">
        <v>114</v>
      </c>
      <c r="E26" s="83">
        <v>56</v>
      </c>
    </row>
    <row r="27" spans="4:5">
      <c r="D27" s="102" t="s">
        <v>115</v>
      </c>
      <c r="E27" s="83">
        <v>57</v>
      </c>
    </row>
    <row r="28" spans="4:5">
      <c r="D28" s="102" t="s">
        <v>116</v>
      </c>
      <c r="E28" s="83">
        <v>58</v>
      </c>
    </row>
    <row r="29" spans="4:5">
      <c r="D29" s="102" t="s">
        <v>117</v>
      </c>
      <c r="E29" s="83">
        <v>59</v>
      </c>
    </row>
    <row r="30" spans="4:5">
      <c r="D30" s="102" t="s">
        <v>118</v>
      </c>
      <c r="E30" s="83">
        <v>60</v>
      </c>
    </row>
    <row r="35" spans="4:5">
      <c r="D35" s="83" t="s">
        <v>95</v>
      </c>
    </row>
    <row r="36" spans="4:5">
      <c r="E36" s="83">
        <f ca="1">YEAR(TODAY())</f>
        <v>2026</v>
      </c>
    </row>
    <row r="37" spans="4:5">
      <c r="E37" s="83">
        <f ca="1">E36+1</f>
        <v>2027</v>
      </c>
    </row>
    <row r="38" spans="4:5">
      <c r="D38" s="83" t="s">
        <v>96</v>
      </c>
      <c r="E38" s="83">
        <f>会場使用申込書!E24</f>
        <v>0</v>
      </c>
    </row>
    <row r="39" spans="4:5">
      <c r="E39" s="83" t="s">
        <v>97</v>
      </c>
    </row>
    <row r="40" spans="4:5">
      <c r="D40" s="83" t="s">
        <v>98</v>
      </c>
      <c r="E40" s="83">
        <f>会場使用申込書!H24</f>
        <v>0</v>
      </c>
    </row>
    <row r="41" spans="4:5">
      <c r="E41" s="83" t="s">
        <v>97</v>
      </c>
    </row>
    <row r="42" spans="4:5">
      <c r="D42" s="83" t="s">
        <v>99</v>
      </c>
      <c r="E42" s="83">
        <f>会場使用申込書!J24</f>
        <v>0</v>
      </c>
    </row>
    <row r="43" spans="4:5">
      <c r="D43" s="83" t="s">
        <v>100</v>
      </c>
      <c r="E43" s="83" t="str">
        <f>E38&amp;E39&amp;E40&amp;E41&amp;E42</f>
        <v>0/0/0</v>
      </c>
    </row>
    <row r="44" spans="4:5">
      <c r="D44" s="83" t="s">
        <v>101</v>
      </c>
      <c r="E44" s="83" t="str">
        <f>TEXT(E43, "aaa")</f>
        <v>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会場使用申込書</vt:lpstr>
      <vt:lpstr>管理画面</vt:lpstr>
      <vt:lpstr>会場使用申込書!Print_Area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外良 顕子</dc:creator>
  <cp:lastModifiedBy>式 周吾</cp:lastModifiedBy>
  <cp:lastPrinted>2025-01-20T08:27:51Z</cp:lastPrinted>
  <dcterms:created xsi:type="dcterms:W3CDTF">2021-10-28T04:54:26Z</dcterms:created>
  <dcterms:modified xsi:type="dcterms:W3CDTF">2026-03-12T01:30:24Z</dcterms:modified>
</cp:coreProperties>
</file>