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shiki\Desktop\"/>
    </mc:Choice>
  </mc:AlternateContent>
  <xr:revisionPtr revIDLastSave="0" documentId="13_ncr:1_{46E20789-AF4E-45F8-9EBE-3A5F8A0C6A14}" xr6:coauthVersionLast="47" xr6:coauthVersionMax="47" xr10:uidLastSave="{00000000-0000-0000-0000-000000000000}"/>
  <bookViews>
    <workbookView xWindow="-110" yWindow="-110" windowWidth="19420" windowHeight="10300" xr2:uid="{036384C2-4455-414C-ADF2-2D8F1099479E}"/>
  </bookViews>
  <sheets>
    <sheet name="会場使用申込書" sheetId="4" r:id="rId1"/>
    <sheet name="管理画面" sheetId="5" r:id="rId2"/>
  </sheets>
  <definedNames>
    <definedName name="_xlnm.Print_Area" localSheetId="0">会場使用申込書!$A$1:$X$96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4" i="4" l="1"/>
  <c r="K63" i="4"/>
  <c r="I63" i="4"/>
  <c r="F63" i="4"/>
  <c r="V25" i="4"/>
  <c r="S63" i="4" s="1"/>
  <c r="S25" i="4"/>
  <c r="P63" i="4" s="1"/>
  <c r="C3" i="5"/>
  <c r="F12" i="5"/>
  <c r="E5" i="5"/>
  <c r="E12" i="5" s="1"/>
  <c r="E4" i="5"/>
  <c r="E6" i="5" s="1"/>
  <c r="D12" i="5" l="1"/>
  <c r="G12" i="5" l="1"/>
  <c r="C12" i="5"/>
  <c r="E42" i="5"/>
  <c r="E40" i="5"/>
  <c r="E38" i="5"/>
  <c r="E36" i="5"/>
  <c r="E37" i="5" s="1"/>
  <c r="J12" i="5"/>
  <c r="E43" i="5" l="1"/>
  <c r="I12" i="5"/>
  <c r="M7" i="5"/>
  <c r="M8" i="5" s="1"/>
  <c r="L7" i="5"/>
  <c r="L8" i="5" s="1"/>
  <c r="N3" i="5"/>
  <c r="N4" i="5" s="1"/>
  <c r="M3" i="5"/>
  <c r="M4" i="5" s="1"/>
  <c r="L3" i="5"/>
  <c r="L4" i="5" s="1"/>
  <c r="E7" i="5"/>
  <c r="E15" i="5"/>
  <c r="E16" i="5" s="1"/>
  <c r="E44" i="5" l="1"/>
  <c r="A12" i="5"/>
  <c r="J5" i="5"/>
  <c r="O7" i="5"/>
  <c r="J6" i="5" s="1"/>
  <c r="J4" i="5"/>
  <c r="H12" i="5"/>
  <c r="M12" i="5"/>
  <c r="C2" i="5" l="1"/>
  <c r="M24" i="4"/>
  <c r="M63" i="4" s="1"/>
  <c r="B1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西川 萌々香</author>
  </authors>
  <commentList>
    <comment ref="E26" authorId="0" shapeId="0" xr:uid="{6F4E32D7-9001-48FA-859A-AA1459050711}">
      <text>
        <r>
          <rPr>
            <sz val="9"/>
            <color indexed="81"/>
            <rFont val="MS P ゴシック"/>
            <family val="3"/>
            <charset val="128"/>
          </rPr>
          <t>プルダウンよりご選択ください</t>
        </r>
      </text>
    </comment>
    <comment ref="E28" authorId="0" shapeId="0" xr:uid="{729C900E-DEEC-44F0-B366-827C7631CCDF}">
      <text>
        <r>
          <rPr>
            <sz val="9"/>
            <color indexed="81"/>
            <rFont val="MS P ゴシック"/>
            <family val="3"/>
            <charset val="128"/>
          </rPr>
          <t>プルダウンよりご選択ください</t>
        </r>
      </text>
    </comment>
    <comment ref="E30" authorId="0" shapeId="0" xr:uid="{44F8E7C4-D027-4222-A28B-EB804D4D8D0E}">
      <text>
        <r>
          <rPr>
            <sz val="9"/>
            <color indexed="81"/>
            <rFont val="MS P ゴシック"/>
            <family val="3"/>
            <charset val="128"/>
          </rPr>
          <t>プルダウンよりご選択ください</t>
        </r>
      </text>
    </comment>
    <comment ref="E42" authorId="0" shapeId="0" xr:uid="{2B20252F-B050-4265-9F5F-012103214E16}">
      <text>
        <r>
          <rPr>
            <sz val="9"/>
            <color indexed="81"/>
            <rFont val="MS P ゴシック"/>
            <family val="3"/>
            <charset val="128"/>
          </rPr>
          <t>プルダウンよりご選択ください</t>
        </r>
      </text>
    </comment>
    <comment ref="E51" authorId="0" shapeId="0" xr:uid="{0B376188-FCDE-48E1-B145-F3F792021A2D}">
      <text>
        <r>
          <rPr>
            <sz val="9"/>
            <color indexed="81"/>
            <rFont val="MS P ゴシック"/>
            <family val="3"/>
            <charset val="128"/>
          </rPr>
          <t>プルダウンよりご選択ください</t>
        </r>
      </text>
    </comment>
    <comment ref="E54" authorId="0" shapeId="0" xr:uid="{E75A59F2-CC8B-448F-B63C-A2D918AA4C82}">
      <text>
        <r>
          <rPr>
            <sz val="9"/>
            <color indexed="81"/>
            <rFont val="MS P ゴシック"/>
            <family val="3"/>
            <charset val="128"/>
          </rPr>
          <t>プルダウンよりご選択ください</t>
        </r>
      </text>
    </comment>
    <comment ref="I57" authorId="0" shapeId="0" xr:uid="{49908362-FF03-404E-864B-1F55CB84EB55}">
      <text>
        <r>
          <rPr>
            <sz val="9"/>
            <color indexed="81"/>
            <rFont val="MS P ゴシック"/>
            <family val="3"/>
            <charset val="128"/>
          </rPr>
          <t>プルダウンよりご選択ください</t>
        </r>
      </text>
    </comment>
  </commentList>
</comments>
</file>

<file path=xl/sharedStrings.xml><?xml version="1.0" encoding="utf-8"?>
<sst xmlns="http://schemas.openxmlformats.org/spreadsheetml/2006/main" count="161" uniqueCount="132">
  <si>
    <t>年</t>
    <rPh sb="0" eb="1">
      <t>ネン</t>
    </rPh>
    <phoneticPr fontId="2"/>
  </si>
  <si>
    <t>日</t>
    <rPh sb="0" eb="1">
      <t>ニチ</t>
    </rPh>
    <phoneticPr fontId="2"/>
  </si>
  <si>
    <t>本</t>
    <rPh sb="0" eb="1">
      <t>ホン</t>
    </rPh>
    <phoneticPr fontId="2"/>
  </si>
  <si>
    <t>台</t>
    <rPh sb="0" eb="1">
      <t>ダイ</t>
    </rPh>
    <phoneticPr fontId="2"/>
  </si>
  <si>
    <t>ワイヤレスマイク</t>
    <phoneticPr fontId="2"/>
  </si>
  <si>
    <t>ピンマイク</t>
    <phoneticPr fontId="2"/>
  </si>
  <si>
    <t>音声ケーブル</t>
    <rPh sb="0" eb="2">
      <t>オンセイ</t>
    </rPh>
    <phoneticPr fontId="2"/>
  </si>
  <si>
    <t>面</t>
    <rPh sb="0" eb="1">
      <t>メン</t>
    </rPh>
    <phoneticPr fontId="2"/>
  </si>
  <si>
    <t>レーザーポインター</t>
    <phoneticPr fontId="2"/>
  </si>
  <si>
    <r>
      <t>※有りの場合</t>
    </r>
    <r>
      <rPr>
        <b/>
        <sz val="8"/>
        <rFont val="ＭＳ Ｐゴシック"/>
        <family val="3"/>
        <charset val="128"/>
      </rPr>
      <t>申請書</t>
    </r>
    <r>
      <rPr>
        <sz val="8"/>
        <rFont val="ＭＳ Ｐゴシック"/>
        <family val="3"/>
        <charset val="128"/>
      </rPr>
      <t>をメール送付いたします。※利用時間内に搬入出の時間も含めてください。</t>
    </r>
    <rPh sb="1" eb="2">
      <t>ア</t>
    </rPh>
    <rPh sb="4" eb="6">
      <t>バアイ</t>
    </rPh>
    <rPh sb="6" eb="9">
      <t>シンセイショ</t>
    </rPh>
    <rPh sb="13" eb="15">
      <t>ソウフ</t>
    </rPh>
    <rPh sb="28" eb="31">
      <t>ハンニュウシュツ</t>
    </rPh>
    <rPh sb="32" eb="34">
      <t>ジカン</t>
    </rPh>
    <rPh sb="35" eb="36">
      <t>フク</t>
    </rPh>
    <phoneticPr fontId="2"/>
  </si>
  <si>
    <t>月</t>
    <rPh sb="0" eb="1">
      <t>ガツ</t>
    </rPh>
    <phoneticPr fontId="2"/>
  </si>
  <si>
    <t>）</t>
    <phoneticPr fontId="2"/>
  </si>
  <si>
    <t>会場設営</t>
    <rPh sb="0" eb="4">
      <t>カイジョウセツエイ</t>
    </rPh>
    <phoneticPr fontId="2"/>
  </si>
  <si>
    <t>京都商工会議所会議室使用申込書</t>
    <rPh sb="0" eb="7">
      <t>キョウトショウコウカイギショ</t>
    </rPh>
    <rPh sb="7" eb="10">
      <t>カイギシツ</t>
    </rPh>
    <rPh sb="10" eb="12">
      <t>シヨウ</t>
    </rPh>
    <rPh sb="12" eb="15">
      <t>モウシコミショ</t>
    </rPh>
    <phoneticPr fontId="2"/>
  </si>
  <si>
    <t>使用日</t>
    <rPh sb="0" eb="3">
      <t>シヨウビ</t>
    </rPh>
    <phoneticPr fontId="2"/>
  </si>
  <si>
    <t>&lt;注意&gt;</t>
    <rPh sb="1" eb="3">
      <t>チュウイ</t>
    </rPh>
    <phoneticPr fontId="2"/>
  </si>
  <si>
    <t>～</t>
    <phoneticPr fontId="2"/>
  </si>
  <si>
    <t>（</t>
    <phoneticPr fontId="2"/>
  </si>
  <si>
    <t>使用会議室名</t>
    <rPh sb="0" eb="6">
      <t>シヨウカイギシツメイ</t>
    </rPh>
    <phoneticPr fontId="2"/>
  </si>
  <si>
    <t>案内会合名
（案内表示用）</t>
    <rPh sb="7" eb="12">
      <t>アンナイヒョウジヨウ</t>
    </rPh>
    <phoneticPr fontId="2"/>
  </si>
  <si>
    <t>会合主催者名</t>
    <rPh sb="0" eb="6">
      <t>カイゴウシュサイシャメイ</t>
    </rPh>
    <phoneticPr fontId="2"/>
  </si>
  <si>
    <t>使用目的</t>
    <rPh sb="0" eb="4">
      <t>シヨウモクテキ</t>
    </rPh>
    <phoneticPr fontId="2"/>
  </si>
  <si>
    <t>例）会議 など</t>
    <rPh sb="0" eb="1">
      <t>レイ</t>
    </rPh>
    <rPh sb="2" eb="4">
      <t>カイギ</t>
    </rPh>
    <phoneticPr fontId="2"/>
  </si>
  <si>
    <t>予定人数</t>
    <rPh sb="0" eb="4">
      <t>ヨテイニンズウ</t>
    </rPh>
    <phoneticPr fontId="2"/>
  </si>
  <si>
    <t>名</t>
    <rPh sb="0" eb="1">
      <t>メイ</t>
    </rPh>
    <phoneticPr fontId="2"/>
  </si>
  <si>
    <r>
      <t>※</t>
    </r>
    <r>
      <rPr>
        <b/>
        <sz val="7.5"/>
        <rFont val="ＭＳ Ｐゴシック"/>
        <family val="3"/>
        <charset val="128"/>
      </rPr>
      <t>8～9時・12～13時・17～18時</t>
    </r>
    <r>
      <rPr>
        <sz val="7.5"/>
        <rFont val="ＭＳ Ｐゴシック"/>
        <family val="3"/>
        <charset val="128"/>
      </rPr>
      <t>は搬入出利用不可です。</t>
    </r>
    <rPh sb="25" eb="27">
      <t>フカ</t>
    </rPh>
    <phoneticPr fontId="2"/>
  </si>
  <si>
    <t>※搬入出時間の上限は各30分です。</t>
    <phoneticPr fontId="2"/>
  </si>
  <si>
    <t>最
大</t>
    <rPh sb="0" eb="1">
      <t>サイ</t>
    </rPh>
    <rPh sb="2" eb="3">
      <t>ダイ</t>
    </rPh>
    <phoneticPr fontId="2"/>
  </si>
  <si>
    <t>　※サイネージに記載する主催者名が申込団体名と異なる場合は、ご記載下さい。</t>
    <phoneticPr fontId="2"/>
  </si>
  <si>
    <t>京都商工会議所会議室使用規約を承諾し、使用を申し込みます｡</t>
    <phoneticPr fontId="2"/>
  </si>
  <si>
    <t>申込日</t>
    <rPh sb="0" eb="3">
      <t>モウシコミビ</t>
    </rPh>
    <phoneticPr fontId="2"/>
  </si>
  <si>
    <t>社名・団体名</t>
    <rPh sb="0" eb="2">
      <t>シャメイ</t>
    </rPh>
    <rPh sb="3" eb="6">
      <t>ダンタイメイ</t>
    </rPh>
    <phoneticPr fontId="2"/>
  </si>
  <si>
    <t>：</t>
    <phoneticPr fontId="2"/>
  </si>
  <si>
    <t>※荷物送付の際は備考欄に「ご利用日」「会議室名」「申込団体名」を必ずご記載ください。</t>
    <phoneticPr fontId="2"/>
  </si>
  <si>
    <t>AC延長コード</t>
    <rPh sb="2" eb="4">
      <t>エンチョウ</t>
    </rPh>
    <phoneticPr fontId="2"/>
  </si>
  <si>
    <t>大型液晶プロジェクター</t>
    <rPh sb="0" eb="4">
      <t>オオガタエキショウ</t>
    </rPh>
    <phoneticPr fontId="2"/>
  </si>
  <si>
    <t>120インチスクリーン</t>
    <phoneticPr fontId="2"/>
  </si>
  <si>
    <r>
      <t>有線LAN使用</t>
    </r>
    <r>
      <rPr>
        <sz val="9"/>
        <rFont val="ＭＳ Ｐゴシック"/>
        <family val="3"/>
        <charset val="128"/>
      </rPr>
      <t>(ケーブルなし・1口まで)</t>
    </r>
    <rPh sb="0" eb="2">
      <t>ユウセン</t>
    </rPh>
    <rPh sb="5" eb="7">
      <t>シヨウ</t>
    </rPh>
    <rPh sb="16" eb="17">
      <t>クチ</t>
    </rPh>
    <phoneticPr fontId="2"/>
  </si>
  <si>
    <r>
      <t>HDMIケーブル</t>
    </r>
    <r>
      <rPr>
        <sz val="9"/>
        <rFont val="ＭＳ Ｐゴシック"/>
        <family val="3"/>
        <charset val="128"/>
      </rPr>
      <t>(追加分)</t>
    </r>
    <r>
      <rPr>
        <sz val="12"/>
        <rFont val="ＭＳ Ｐゴシック"/>
        <family val="3"/>
        <charset val="128"/>
      </rPr>
      <t>・RGB</t>
    </r>
    <rPh sb="9" eb="12">
      <t>ツイカブン</t>
    </rPh>
    <phoneticPr fontId="2"/>
  </si>
  <si>
    <t>80・100インチスクリーン</t>
    <phoneticPr fontId="2"/>
  </si>
  <si>
    <t>事前荷物の内容</t>
    <rPh sb="0" eb="4">
      <t>ジゼンニモツ</t>
    </rPh>
    <rPh sb="5" eb="7">
      <t>ナイヨウ</t>
    </rPh>
    <phoneticPr fontId="2"/>
  </si>
  <si>
    <t>口</t>
    <rPh sb="0" eb="1">
      <t>クチ</t>
    </rPh>
    <phoneticPr fontId="2"/>
  </si>
  <si>
    <t>その他</t>
    <rPh sb="2" eb="3">
      <t>タ</t>
    </rPh>
    <phoneticPr fontId="2"/>
  </si>
  <si>
    <t>※各部屋1台ずつホワイトボード常設</t>
    <phoneticPr fontId="2"/>
  </si>
  <si>
    <t>D・Fのみ</t>
    <phoneticPr fontId="2"/>
  </si>
  <si>
    <r>
      <t xml:space="preserve">会合名
</t>
    </r>
    <r>
      <rPr>
        <sz val="9"/>
        <color rgb="FFFF0000"/>
        <rFont val="ＭＳ Ｐゴシック"/>
        <family val="3"/>
        <charset val="128"/>
      </rPr>
      <t>※全角30文字程度まで</t>
    </r>
    <rPh sb="0" eb="3">
      <t>カイゴウメイ</t>
    </rPh>
    <rPh sb="5" eb="7">
      <t>ゼンカク</t>
    </rPh>
    <rPh sb="9" eb="11">
      <t>モジ</t>
    </rPh>
    <rPh sb="11" eb="13">
      <t>テイド</t>
    </rPh>
    <phoneticPr fontId="2"/>
  </si>
  <si>
    <r>
      <t xml:space="preserve">利用区分
</t>
    </r>
    <r>
      <rPr>
        <sz val="9"/>
        <color rgb="FFFF0000"/>
        <rFont val="ＭＳ Ｐゴシック"/>
        <family val="3"/>
        <charset val="128"/>
      </rPr>
      <t>※24時間標記</t>
    </r>
    <rPh sb="0" eb="4">
      <t>リヨウクブン</t>
    </rPh>
    <rPh sb="8" eb="12">
      <t>ジカンヒョウキ</t>
    </rPh>
    <phoneticPr fontId="2"/>
  </si>
  <si>
    <r>
      <t>※案内表示に掲載する時間　</t>
    </r>
    <r>
      <rPr>
        <sz val="9"/>
        <color rgb="FFFF0000"/>
        <rFont val="ＭＳ Ｐゴシック"/>
        <family val="3"/>
        <charset val="128"/>
      </rPr>
      <t>※24時間標記</t>
    </r>
    <rPh sb="16" eb="18">
      <t>ジカン</t>
    </rPh>
    <rPh sb="18" eb="20">
      <t>ヒョウキ</t>
    </rPh>
    <phoneticPr fontId="2"/>
  </si>
  <si>
    <t>■会場使用申込書から経済センターサイネージシートに転記整理データを作る</t>
    <rPh sb="1" eb="8">
      <t>カイジョウシヨウモウシコミショ</t>
    </rPh>
    <rPh sb="10" eb="12">
      <t>ケイザイ</t>
    </rPh>
    <rPh sb="25" eb="27">
      <t>テンキ</t>
    </rPh>
    <rPh sb="27" eb="29">
      <t>セイリ</t>
    </rPh>
    <rPh sb="33" eb="34">
      <t>ツク</t>
    </rPh>
    <phoneticPr fontId="2"/>
  </si>
  <si>
    <t>表示開始時間</t>
    <rPh sb="0" eb="2">
      <t>ヒョウジ</t>
    </rPh>
    <rPh sb="2" eb="4">
      <t>カイシ</t>
    </rPh>
    <rPh sb="4" eb="6">
      <t>ジカン</t>
    </rPh>
    <phoneticPr fontId="14"/>
  </si>
  <si>
    <t>表示終了時間</t>
    <rPh sb="0" eb="2">
      <t>ヒョウジ</t>
    </rPh>
    <rPh sb="2" eb="4">
      <t>シュウリョウ</t>
    </rPh>
    <rPh sb="4" eb="6">
      <t>ジカン</t>
    </rPh>
    <phoneticPr fontId="14"/>
  </si>
  <si>
    <t>開催開始時間</t>
    <rPh sb="0" eb="2">
      <t>カイサイ</t>
    </rPh>
    <rPh sb="2" eb="4">
      <t>カイシ</t>
    </rPh>
    <rPh sb="4" eb="6">
      <t>ジカン</t>
    </rPh>
    <phoneticPr fontId="14"/>
  </si>
  <si>
    <t>開催終了時間</t>
    <rPh sb="0" eb="2">
      <t>カイサイ</t>
    </rPh>
    <rPh sb="2" eb="4">
      <t>シュウリョウ</t>
    </rPh>
    <rPh sb="4" eb="6">
      <t>ジカン</t>
    </rPh>
    <phoneticPr fontId="14"/>
  </si>
  <si>
    <t>場所</t>
    <rPh sb="0" eb="2">
      <t>バショ</t>
    </rPh>
    <phoneticPr fontId="14"/>
  </si>
  <si>
    <t>開催内容（最大　全角50文字/内容①）</t>
    <rPh sb="0" eb="2">
      <t>カイサイ</t>
    </rPh>
    <rPh sb="2" eb="4">
      <t>ナイヨウ</t>
    </rPh>
    <rPh sb="5" eb="7">
      <t>サイダイ</t>
    </rPh>
    <rPh sb="8" eb="10">
      <t>ゼンカク</t>
    </rPh>
    <rPh sb="12" eb="14">
      <t>モジ</t>
    </rPh>
    <rPh sb="15" eb="17">
      <t>ナイヨウ</t>
    </rPh>
    <phoneticPr fontId="14"/>
  </si>
  <si>
    <t>主催者（最大　全角50文字/内容②）</t>
    <rPh sb="0" eb="3">
      <t>シュサイシャ</t>
    </rPh>
    <rPh sb="14" eb="16">
      <t>ナイヨウ</t>
    </rPh>
    <phoneticPr fontId="14"/>
  </si>
  <si>
    <t>団体番号</t>
    <rPh sb="0" eb="2">
      <t>ダンタイ</t>
    </rPh>
    <rPh sb="2" eb="4">
      <t>バンゴウ</t>
    </rPh>
    <phoneticPr fontId="14"/>
  </si>
  <si>
    <t>団体名</t>
    <rPh sb="0" eb="2">
      <t>ダンタイ</t>
    </rPh>
    <rPh sb="2" eb="3">
      <t>メイ</t>
    </rPh>
    <phoneticPr fontId="14"/>
  </si>
  <si>
    <t>部屋番号</t>
    <rPh sb="0" eb="2">
      <t>ヘヤ</t>
    </rPh>
    <rPh sb="2" eb="4">
      <t>バンゴウ</t>
    </rPh>
    <phoneticPr fontId="14"/>
  </si>
  <si>
    <t>　</t>
    <phoneticPr fontId="14"/>
  </si>
  <si>
    <t>京都商工会議所　</t>
    <phoneticPr fontId="14"/>
  </si>
  <si>
    <t>申込書から会場名リンク</t>
    <rPh sb="0" eb="3">
      <t>モウシコミショ</t>
    </rPh>
    <rPh sb="5" eb="8">
      <t>カイジョウメイ</t>
    </rPh>
    <phoneticPr fontId="2"/>
  </si>
  <si>
    <t>経済センター部屋番号</t>
    <rPh sb="0" eb="2">
      <t>ケイザイ</t>
    </rPh>
    <rPh sb="6" eb="10">
      <t>ヘヤバンゴウ</t>
    </rPh>
    <phoneticPr fontId="2"/>
  </si>
  <si>
    <t>会合開始時間</t>
    <rPh sb="0" eb="6">
      <t>カイゴウカイシジカン</t>
    </rPh>
    <phoneticPr fontId="2"/>
  </si>
  <si>
    <t>会合終了時間</t>
    <rPh sb="0" eb="6">
      <t>カイゴウシュウリョウジカン</t>
    </rPh>
    <phoneticPr fontId="2"/>
  </si>
  <si>
    <t>サイネージ表示時間</t>
    <rPh sb="5" eb="7">
      <t>ヒョウジ</t>
    </rPh>
    <rPh sb="7" eb="9">
      <t>ジカン</t>
    </rPh>
    <phoneticPr fontId="2"/>
  </si>
  <si>
    <t>有線マイク 　</t>
    <rPh sb="0" eb="2">
      <t>ユウセン</t>
    </rPh>
    <phoneticPr fontId="2"/>
  </si>
  <si>
    <t>E・F以外</t>
    <phoneticPr fontId="2"/>
  </si>
  <si>
    <t>E・F以外</t>
    <rPh sb="3" eb="5">
      <t>イガイ</t>
    </rPh>
    <phoneticPr fontId="2"/>
  </si>
  <si>
    <t>液晶プロジェクター（ワゴン）</t>
    <rPh sb="0" eb="2">
      <t>エキショウ</t>
    </rPh>
    <phoneticPr fontId="2"/>
  </si>
  <si>
    <t>C・D・CD・E・F・EF</t>
    <phoneticPr fontId="2"/>
  </si>
  <si>
    <t>A・B・AB</t>
    <phoneticPr fontId="2"/>
  </si>
  <si>
    <t>A・B・AB・E・EF</t>
    <phoneticPr fontId="2"/>
  </si>
  <si>
    <t>申込者情報（請求先）</t>
    <rPh sb="0" eb="5">
      <t>モウシコミシャジョウホウ</t>
    </rPh>
    <rPh sb="6" eb="9">
      <t>セイキュウサキ</t>
    </rPh>
    <phoneticPr fontId="2"/>
  </si>
  <si>
    <t>担当者氏名</t>
    <rPh sb="0" eb="2">
      <t>タントウ</t>
    </rPh>
    <rPh sb="2" eb="3">
      <t>シャ</t>
    </rPh>
    <rPh sb="3" eb="5">
      <t>シメイ</t>
    </rPh>
    <phoneticPr fontId="2"/>
  </si>
  <si>
    <t>利用日</t>
    <rPh sb="0" eb="3">
      <t>リヨウビ</t>
    </rPh>
    <phoneticPr fontId="2"/>
  </si>
  <si>
    <t>利用区分</t>
    <rPh sb="0" eb="4">
      <t>リヨウクブン</t>
    </rPh>
    <phoneticPr fontId="2"/>
  </si>
  <si>
    <t>部屋</t>
    <rPh sb="0" eb="2">
      <t>ヘヤ</t>
    </rPh>
    <phoneticPr fontId="2"/>
  </si>
  <si>
    <t>申込書</t>
    <rPh sb="0" eb="3">
      <t>モウシコミショ</t>
    </rPh>
    <phoneticPr fontId="2"/>
  </si>
  <si>
    <t>月</t>
    <rPh sb="0" eb="1">
      <t>ツキ</t>
    </rPh>
    <phoneticPr fontId="2"/>
  </si>
  <si>
    <t>日</t>
    <rPh sb="0" eb="1">
      <t>ヒ</t>
    </rPh>
    <phoneticPr fontId="2"/>
  </si>
  <si>
    <t>開始時間</t>
    <rPh sb="0" eb="4">
      <t>カイシジカン</t>
    </rPh>
    <phoneticPr fontId="2"/>
  </si>
  <si>
    <t>終了時間</t>
    <rPh sb="0" eb="4">
      <t>シュウリョウジカン</t>
    </rPh>
    <phoneticPr fontId="2"/>
  </si>
  <si>
    <t>部屋番号</t>
    <rPh sb="0" eb="2">
      <t>ヘヤ</t>
    </rPh>
    <rPh sb="2" eb="4">
      <t>バンゴウ</t>
    </rPh>
    <phoneticPr fontId="2"/>
  </si>
  <si>
    <t>ファイル名用</t>
    <rPh sb="4" eb="6">
      <t>メイヨウ</t>
    </rPh>
    <phoneticPr fontId="2"/>
  </si>
  <si>
    <r>
      <t xml:space="preserve">事前荷物の
送付予定
</t>
    </r>
    <r>
      <rPr>
        <sz val="6"/>
        <color rgb="FFFF0000"/>
        <rFont val="ＭＳ Ｐゴシック"/>
        <family val="3"/>
        <charset val="128"/>
      </rPr>
      <t>縦32×横44×高32㎝目安</t>
    </r>
    <rPh sb="0" eb="4">
      <t>ジゼンニモツ</t>
    </rPh>
    <rPh sb="6" eb="10">
      <t>ソウフヨテイ</t>
    </rPh>
    <phoneticPr fontId="2"/>
  </si>
  <si>
    <t>帳票書類</t>
    <rPh sb="0" eb="4">
      <t>チョウヒョウショルイ</t>
    </rPh>
    <phoneticPr fontId="2"/>
  </si>
  <si>
    <t>請求書</t>
    <rPh sb="0" eb="3">
      <t>セイキュウショ</t>
    </rPh>
    <phoneticPr fontId="2"/>
  </si>
  <si>
    <t>ファイル名</t>
    <rPh sb="4" eb="5">
      <t>メイ</t>
    </rPh>
    <phoneticPr fontId="2"/>
  </si>
  <si>
    <t>住所（所在地）</t>
    <rPh sb="0" eb="2">
      <t>ジュウショ</t>
    </rPh>
    <rPh sb="3" eb="6">
      <t>ショザイチ</t>
    </rPh>
    <phoneticPr fontId="2"/>
  </si>
  <si>
    <t>〒</t>
    <phoneticPr fontId="2"/>
  </si>
  <si>
    <t>電話</t>
    <rPh sb="0" eb="2">
      <t>デンワ</t>
    </rPh>
    <phoneticPr fontId="2"/>
  </si>
  <si>
    <t>FAX</t>
    <phoneticPr fontId="2"/>
  </si>
  <si>
    <t>メールアドレス</t>
    <phoneticPr fontId="2"/>
  </si>
  <si>
    <t>表示種類</t>
    <rPh sb="0" eb="2">
      <t>ヒョウジ</t>
    </rPh>
    <rPh sb="2" eb="4">
      <t>シュルイ</t>
    </rPh>
    <phoneticPr fontId="2"/>
  </si>
  <si>
    <t>■会場使用申込書　年選択</t>
    <rPh sb="1" eb="8">
      <t>カイジョウシヨウモウシコミショ</t>
    </rPh>
    <rPh sb="9" eb="10">
      <t>ネン</t>
    </rPh>
    <rPh sb="10" eb="12">
      <t>センタク</t>
    </rPh>
    <phoneticPr fontId="2"/>
  </si>
  <si>
    <t>■年表示</t>
    <rPh sb="1" eb="2">
      <t>ネン</t>
    </rPh>
    <rPh sb="2" eb="4">
      <t>ヒョウジ</t>
    </rPh>
    <phoneticPr fontId="2"/>
  </si>
  <si>
    <t>/</t>
    <phoneticPr fontId="2"/>
  </si>
  <si>
    <t>■会場使用申込書　月</t>
    <rPh sb="1" eb="8">
      <t>カイジョウシヨウモウシコミショ</t>
    </rPh>
    <rPh sb="9" eb="10">
      <t>ツキ</t>
    </rPh>
    <phoneticPr fontId="2"/>
  </si>
  <si>
    <t>■会場使用申込書　日</t>
    <rPh sb="1" eb="8">
      <t>カイジョウシヨウモウシコミショ</t>
    </rPh>
    <rPh sb="9" eb="10">
      <t>ヒ</t>
    </rPh>
    <phoneticPr fontId="2"/>
  </si>
  <si>
    <t>■年月日</t>
    <rPh sb="1" eb="4">
      <t>ネンガッピ</t>
    </rPh>
    <phoneticPr fontId="2"/>
  </si>
  <si>
    <t>■曜日</t>
    <rPh sb="1" eb="3">
      <t>ヨウビ</t>
    </rPh>
    <phoneticPr fontId="2"/>
  </si>
  <si>
    <t>京商会員/非会員</t>
    <rPh sb="0" eb="2">
      <t>キョウショウ</t>
    </rPh>
    <rPh sb="2" eb="4">
      <t>カイイン</t>
    </rPh>
    <rPh sb="5" eb="8">
      <t>ヒカイイン</t>
    </rPh>
    <phoneticPr fontId="2"/>
  </si>
  <si>
    <t>荷物の送付主名</t>
    <rPh sb="0" eb="2">
      <t>ニモツ</t>
    </rPh>
    <rPh sb="3" eb="5">
      <t>ソウフ</t>
    </rPh>
    <rPh sb="5" eb="6">
      <t>ヌシ</t>
    </rPh>
    <rPh sb="6" eb="7">
      <t>メイ</t>
    </rPh>
    <phoneticPr fontId="2"/>
  </si>
  <si>
    <t>会合 開始・終了時間
（案内表示時間）</t>
    <phoneticPr fontId="2"/>
  </si>
  <si>
    <t>曜日</t>
    <rPh sb="0" eb="2">
      <t>ヨウビ</t>
    </rPh>
    <phoneticPr fontId="2"/>
  </si>
  <si>
    <t>７－A</t>
  </si>
  <si>
    <t>７－B</t>
  </si>
  <si>
    <t>７－C</t>
  </si>
  <si>
    <t>７－D</t>
  </si>
  <si>
    <t>７－E</t>
  </si>
  <si>
    <t>７－F</t>
  </si>
  <si>
    <t>７－AB</t>
  </si>
  <si>
    <t>７－CD</t>
  </si>
  <si>
    <t>７－EF</t>
  </si>
  <si>
    <t>特別会議室</t>
    <rPh sb="0" eb="2">
      <t>トクベツ</t>
    </rPh>
    <rPh sb="2" eb="4">
      <t>カイギ</t>
    </rPh>
    <rPh sb="4" eb="5">
      <t>シツ</t>
    </rPh>
    <phoneticPr fontId="14"/>
  </si>
  <si>
    <t>議員クラブ</t>
    <rPh sb="0" eb="2">
      <t>ギイン</t>
    </rPh>
    <phoneticPr fontId="14"/>
  </si>
  <si>
    <t>応接会議室１</t>
    <rPh sb="0" eb="2">
      <t>オウセツ</t>
    </rPh>
    <rPh sb="2" eb="5">
      <t>カイギシツ</t>
    </rPh>
    <phoneticPr fontId="14"/>
  </si>
  <si>
    <t>応接会議室２</t>
    <rPh sb="0" eb="2">
      <t>オウセツ</t>
    </rPh>
    <rPh sb="2" eb="5">
      <t>カイギシツ</t>
    </rPh>
    <phoneticPr fontId="14"/>
  </si>
  <si>
    <t>日付</t>
    <rPh sb="0" eb="2">
      <t>ヒヅケ</t>
    </rPh>
    <phoneticPr fontId="2"/>
  </si>
  <si>
    <t>複数日、複数会場予約の場合は複数のエクセルでご提出をお願いいたします。</t>
    <rPh sb="0" eb="3">
      <t>フクスウビ</t>
    </rPh>
    <rPh sb="4" eb="8">
      <t>フクスウカイジョウ</t>
    </rPh>
    <rPh sb="8" eb="10">
      <t>ヨヤク</t>
    </rPh>
    <rPh sb="11" eb="13">
      <t>バアイ</t>
    </rPh>
    <rPh sb="14" eb="16">
      <t>フクスウ</t>
    </rPh>
    <rPh sb="23" eb="25">
      <t>テイシュツ</t>
    </rPh>
    <rPh sb="27" eb="28">
      <t>ネガ</t>
    </rPh>
    <phoneticPr fontId="2"/>
  </si>
  <si>
    <r>
      <t xml:space="preserve">備品
</t>
    </r>
    <r>
      <rPr>
        <sz val="8"/>
        <color theme="0" tint="-0.499984740745262"/>
        <rFont val="ＭＳ Ｐゴシック"/>
        <family val="3"/>
        <charset val="128"/>
      </rPr>
      <t>※ご利用の会議室で利用不可の備品は空白セルとなります</t>
    </r>
    <rPh sb="0" eb="2">
      <t>ビヒン</t>
    </rPh>
    <rPh sb="6" eb="8">
      <t>リヨウ</t>
    </rPh>
    <rPh sb="9" eb="12">
      <t>カイギシツ</t>
    </rPh>
    <rPh sb="13" eb="17">
      <t>リヨウフカ</t>
    </rPh>
    <rPh sb="18" eb="20">
      <t>ビヒン</t>
    </rPh>
    <rPh sb="21" eb="23">
      <t>クウハク</t>
    </rPh>
    <phoneticPr fontId="2"/>
  </si>
  <si>
    <t>■会場レイアウト図</t>
    <phoneticPr fontId="2"/>
  </si>
  <si>
    <t>※画像コピーでも構いません。後日提出でも結構です。</t>
    <rPh sb="1" eb="3">
      <t>ガゾウ</t>
    </rPh>
    <rPh sb="8" eb="9">
      <t>カマ</t>
    </rPh>
    <rPh sb="14" eb="16">
      <t>ゴジツ</t>
    </rPh>
    <rPh sb="16" eb="18">
      <t>テイシュツ</t>
    </rPh>
    <rPh sb="20" eb="22">
      <t>ケッコウ</t>
    </rPh>
    <phoneticPr fontId="2"/>
  </si>
  <si>
    <t>使用日時</t>
    <rPh sb="0" eb="2">
      <t>シヨウ</t>
    </rPh>
    <rPh sb="2" eb="4">
      <t>ニチジ</t>
    </rPh>
    <phoneticPr fontId="2"/>
  </si>
  <si>
    <t>使用会場</t>
    <rPh sb="0" eb="4">
      <t>シヨウカイジョウ</t>
    </rPh>
    <phoneticPr fontId="2"/>
  </si>
  <si>
    <t>※会場設営の選択を「その他」にした場合は、ご記入ください</t>
    <rPh sb="1" eb="5">
      <t>カイジョウセツエイ</t>
    </rPh>
    <rPh sb="6" eb="8">
      <t>センタク</t>
    </rPh>
    <rPh sb="17" eb="19">
      <t>バアイ</t>
    </rPh>
    <rPh sb="22" eb="24">
      <t>キニュウ</t>
    </rPh>
    <phoneticPr fontId="2"/>
  </si>
  <si>
    <t>※「その他」をご選択の場合、ご利用の14日前までに２P目のレイアウト図をご提出ください</t>
    <rPh sb="4" eb="5">
      <t>タ</t>
    </rPh>
    <rPh sb="8" eb="10">
      <t>センタク</t>
    </rPh>
    <rPh sb="11" eb="13">
      <t>バアイ</t>
    </rPh>
    <rPh sb="15" eb="17">
      <t>リヨウ</t>
    </rPh>
    <rPh sb="20" eb="22">
      <t>カマエ</t>
    </rPh>
    <rPh sb="27" eb="28">
      <t>メ</t>
    </rPh>
    <rPh sb="34" eb="35">
      <t>ズ</t>
    </rPh>
    <rPh sb="37" eb="39">
      <t>テイシュツ</t>
    </rPh>
    <phoneticPr fontId="2"/>
  </si>
  <si>
    <t>サウンドブラスター</t>
    <phoneticPr fontId="2"/>
  </si>
  <si>
    <t>個</t>
    <rPh sb="0" eb="1">
      <t>コ</t>
    </rPh>
    <phoneticPr fontId="2"/>
  </si>
  <si>
    <t>トラック
搬出入予定</t>
    <rPh sb="5" eb="10">
      <t>ハンシュツニュウヨテイ</t>
    </rPh>
    <phoneticPr fontId="2"/>
  </si>
  <si>
    <t>※ご利用後の発送は対応していません。　※事前荷物は1社2箱まで。</t>
    <rPh sb="2" eb="4">
      <t>リヨウ</t>
    </rPh>
    <rPh sb="4" eb="5">
      <t>ゴ</t>
    </rPh>
    <rPh sb="6" eb="8">
      <t>ハッソウ</t>
    </rPh>
    <rPh sb="9" eb="11">
      <t>タイオウ</t>
    </rPh>
    <rPh sb="20" eb="22">
      <t>ジゼン</t>
    </rPh>
    <rPh sb="22" eb="24">
      <t>ニモツ</t>
    </rPh>
    <rPh sb="26" eb="27">
      <t>シャ</t>
    </rPh>
    <rPh sb="28" eb="29">
      <t>ハコ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</si>
</sst>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yyyy&quot;年&quot;m&quot;月&quot;d&quot;日&quot;;@"/>
    <numFmt numFmtId="177" formatCode="h&quot;時&quot;mm&quot;分&quot;;@"/>
    <numFmt numFmtId="178" formatCode="[$-F800]dddd\,\ mmmm\ dd\,\ yyyy"/>
    <numFmt numFmtId="179" formatCode="0_);[Red]\(0\)"/>
    <numFmt numFmtId="180" formatCode="h:mm;@"/>
    <numFmt numFmtId="181" formatCode="[$-F400]h:mm:ss\ AM/PM"/>
    <numFmt numFmtId="182" formatCode="m/d;@"/>
  </numFmts>
  <fonts count="23">
    <font>
      <sz val="11"/>
      <name val="ＭＳ Ｐゴシック"/>
      <family val="3"/>
      <charset val="128"/>
    </font>
    <font>
      <sz val="9"/>
      <name val="ＭＳ Ｐゴシック"/>
      <family val="3"/>
      <charset val="128"/>
    </font>
    <font>
      <sz val="6"/>
      <name val="ＭＳ Ｐゴシック"/>
      <family val="3"/>
      <charset val="128"/>
    </font>
    <font>
      <b/>
      <sz val="12"/>
      <name val="ＭＳ Ｐゴシック"/>
      <family val="3"/>
      <charset val="128"/>
    </font>
    <font>
      <sz val="12"/>
      <name val="ＭＳ Ｐゴシック"/>
      <family val="3"/>
      <charset val="128"/>
    </font>
    <font>
      <sz val="8"/>
      <name val="ＭＳ Ｐゴシック"/>
      <family val="3"/>
      <charset val="128"/>
    </font>
    <font>
      <b/>
      <sz val="8"/>
      <name val="ＭＳ Ｐゴシック"/>
      <family val="3"/>
      <charset val="128"/>
    </font>
    <font>
      <sz val="14"/>
      <name val="ＭＳ Ｐゴシック"/>
      <family val="3"/>
      <charset val="128"/>
    </font>
    <font>
      <sz val="7.5"/>
      <name val="ＭＳ Ｐゴシック"/>
      <family val="3"/>
      <charset val="128"/>
    </font>
    <font>
      <b/>
      <sz val="7.5"/>
      <name val="ＭＳ Ｐゴシック"/>
      <family val="3"/>
      <charset val="128"/>
    </font>
    <font>
      <sz val="9"/>
      <color rgb="FFFF0000"/>
      <name val="ＭＳ Ｐゴシック"/>
      <family val="3"/>
      <charset val="128"/>
    </font>
    <font>
      <b/>
      <sz val="14"/>
      <name val="ＭＳ Ｐゴシック"/>
      <family val="3"/>
      <charset val="128"/>
    </font>
    <font>
      <sz val="9"/>
      <color indexed="81"/>
      <name val="MS P ゴシック"/>
      <family val="3"/>
      <charset val="128"/>
    </font>
    <font>
      <sz val="10"/>
      <color rgb="FFFF0000"/>
      <name val="ＭＳ Ｐゴシック"/>
      <family val="3"/>
      <charset val="128"/>
    </font>
    <font>
      <sz val="6"/>
      <name val="游ゴシック"/>
      <family val="2"/>
      <charset val="128"/>
      <scheme val="minor"/>
    </font>
    <font>
      <sz val="8"/>
      <color rgb="FFFF0000"/>
      <name val="ＭＳ Ｐゴシック"/>
      <family val="3"/>
      <charset val="128"/>
    </font>
    <font>
      <sz val="6"/>
      <color rgb="FFFF0000"/>
      <name val="ＭＳ Ｐゴシック"/>
      <family val="3"/>
      <charset val="128"/>
    </font>
    <font>
      <sz val="10"/>
      <name val="ＭＳ Ｐゴシック"/>
      <family val="3"/>
      <charset val="128"/>
    </font>
    <font>
      <sz val="11"/>
      <color theme="0"/>
      <name val="ＭＳ Ｐゴシック"/>
      <family val="3"/>
      <charset val="128"/>
    </font>
    <font>
      <sz val="8"/>
      <color theme="0" tint="-0.499984740745262"/>
      <name val="ＭＳ Ｐゴシック"/>
      <family val="3"/>
      <charset val="128"/>
    </font>
    <font>
      <sz val="14"/>
      <color rgb="FFFFFFFF"/>
      <name val="ＭＳ Ｐゴシック"/>
      <family val="3"/>
      <charset val="128"/>
    </font>
    <font>
      <sz val="12"/>
      <color rgb="FFFFFFFF"/>
      <name val="ＭＳ Ｐゴシック"/>
      <family val="3"/>
      <charset val="128"/>
    </font>
    <font>
      <sz val="9"/>
      <color rgb="FFFFFFFF"/>
      <name val="ＭＳ Ｐ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2"/>
        <bgColor indexed="64"/>
      </patternFill>
    </fill>
  </fills>
  <borders count="3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257">
    <xf numFmtId="0" fontId="0" fillId="0" borderId="0" xfId="0"/>
    <xf numFmtId="0" fontId="1" fillId="0" borderId="0" xfId="0" applyFont="1" applyAlignment="1">
      <alignment vertical="center"/>
    </xf>
    <xf numFmtId="0" fontId="5" fillId="0" borderId="3" xfId="0" applyFont="1" applyBorder="1" applyAlignment="1">
      <alignment horizontal="left" vertical="center"/>
    </xf>
    <xf numFmtId="0" fontId="1" fillId="0" borderId="3" xfId="0" applyFont="1" applyBorder="1" applyAlignment="1">
      <alignment horizontal="center" vertical="center"/>
    </xf>
    <xf numFmtId="0" fontId="5" fillId="0" borderId="0" xfId="0" applyFont="1" applyAlignment="1">
      <alignment vertical="center"/>
    </xf>
    <xf numFmtId="0" fontId="1" fillId="0" borderId="0" xfId="0" applyFont="1"/>
    <xf numFmtId="0" fontId="1" fillId="0" borderId="0" xfId="0" applyFont="1" applyAlignment="1">
      <alignment horizontal="center" vertical="center"/>
    </xf>
    <xf numFmtId="0" fontId="4" fillId="0" borderId="0" xfId="0" applyFont="1"/>
    <xf numFmtId="0" fontId="11" fillId="0" borderId="0" xfId="0" applyFont="1" applyAlignment="1">
      <alignment horizontal="center"/>
    </xf>
    <xf numFmtId="0" fontId="4" fillId="0" borderId="5" xfId="0" applyFont="1" applyBorder="1"/>
    <xf numFmtId="0" fontId="4" fillId="0" borderId="8" xfId="0" applyFont="1" applyBorder="1"/>
    <xf numFmtId="0" fontId="4" fillId="0" borderId="7" xfId="0" applyFont="1" applyBorder="1"/>
    <xf numFmtId="0" fontId="10" fillId="0" borderId="0" xfId="0" applyFont="1"/>
    <xf numFmtId="0" fontId="1" fillId="0" borderId="3" xfId="0" applyFont="1" applyBorder="1"/>
    <xf numFmtId="0" fontId="4" fillId="0" borderId="8" xfId="0" applyFont="1" applyBorder="1" applyAlignment="1">
      <alignment vertical="center"/>
    </xf>
    <xf numFmtId="0" fontId="8" fillId="0" borderId="6" xfId="0" applyFont="1" applyBorder="1" applyAlignment="1">
      <alignment vertical="center"/>
    </xf>
    <xf numFmtId="0" fontId="4" fillId="2" borderId="3" xfId="0" applyFont="1" applyFill="1" applyBorder="1" applyAlignment="1">
      <alignment vertical="center"/>
    </xf>
    <xf numFmtId="0" fontId="4" fillId="2" borderId="3" xfId="0" applyFont="1" applyFill="1" applyBorder="1"/>
    <xf numFmtId="0" fontId="4" fillId="2" borderId="2" xfId="0" applyFont="1" applyFill="1" applyBorder="1"/>
    <xf numFmtId="0" fontId="4" fillId="2" borderId="8" xfId="0" applyFont="1" applyFill="1" applyBorder="1" applyAlignment="1">
      <alignment vertical="center"/>
    </xf>
    <xf numFmtId="0" fontId="4" fillId="2" borderId="8" xfId="0" applyFont="1" applyFill="1" applyBorder="1"/>
    <xf numFmtId="0" fontId="4" fillId="2" borderId="7" xfId="0" applyFont="1" applyFill="1" applyBorder="1"/>
    <xf numFmtId="0" fontId="4" fillId="2" borderId="1" xfId="0" applyFont="1" applyFill="1" applyBorder="1" applyAlignment="1">
      <alignment vertical="center"/>
    </xf>
    <xf numFmtId="0" fontId="4" fillId="2" borderId="6" xfId="0" applyFont="1" applyFill="1" applyBorder="1" applyAlignment="1">
      <alignment vertical="center"/>
    </xf>
    <xf numFmtId="0" fontId="1" fillId="2" borderId="10" xfId="0" applyFont="1" applyFill="1" applyBorder="1" applyAlignment="1">
      <alignment vertical="center" wrapText="1"/>
    </xf>
    <xf numFmtId="0" fontId="5" fillId="0" borderId="10" xfId="0" applyFont="1" applyBorder="1" applyAlignment="1">
      <alignment horizontal="left"/>
    </xf>
    <xf numFmtId="0" fontId="5" fillId="0" borderId="10" xfId="0" applyFont="1" applyBorder="1" applyAlignment="1">
      <alignment horizontal="center" shrinkToFit="1"/>
    </xf>
    <xf numFmtId="0" fontId="5" fillId="0" borderId="11" xfId="0" applyFont="1" applyBorder="1" applyAlignment="1">
      <alignment horizontal="center" shrinkToFit="1"/>
    </xf>
    <xf numFmtId="0" fontId="1" fillId="2" borderId="9" xfId="0" applyFont="1" applyFill="1" applyBorder="1" applyAlignment="1">
      <alignment vertical="center"/>
    </xf>
    <xf numFmtId="0" fontId="1" fillId="0" borderId="2" xfId="0" applyFont="1" applyBorder="1"/>
    <xf numFmtId="0" fontId="4" fillId="0" borderId="0" xfId="0" applyFont="1" applyAlignment="1">
      <alignment horizontal="right"/>
    </xf>
    <xf numFmtId="0" fontId="3" fillId="0" borderId="0" xfId="0" applyFont="1"/>
    <xf numFmtId="178" fontId="4" fillId="0" borderId="0" xfId="0" applyNumberFormat="1" applyFont="1"/>
    <xf numFmtId="0" fontId="4" fillId="0" borderId="0" xfId="0" applyFont="1" applyAlignment="1">
      <alignment horizontal="center" vertical="center"/>
    </xf>
    <xf numFmtId="0" fontId="4" fillId="0" borderId="0" xfId="0" applyFont="1" applyAlignment="1">
      <alignment horizontal="left" vertical="center"/>
    </xf>
    <xf numFmtId="0" fontId="4" fillId="0" borderId="8" xfId="0" applyFont="1" applyBorder="1" applyAlignment="1">
      <alignment horizontal="center" vertical="center"/>
    </xf>
    <xf numFmtId="0" fontId="1" fillId="0" borderId="14" xfId="0" applyFont="1" applyBorder="1" applyAlignment="1">
      <alignment horizontal="center" vertical="center"/>
    </xf>
    <xf numFmtId="0" fontId="4" fillId="0" borderId="14" xfId="0" applyFont="1" applyBorder="1" applyAlignment="1">
      <alignment horizontal="center" vertical="center"/>
    </xf>
    <xf numFmtId="0" fontId="4" fillId="0" borderId="14" xfId="0" applyFont="1" applyBorder="1" applyAlignment="1">
      <alignment vertical="center"/>
    </xf>
    <xf numFmtId="0" fontId="4" fillId="0" borderId="14" xfId="0" applyFont="1" applyBorder="1"/>
    <xf numFmtId="176" fontId="4" fillId="0" borderId="3" xfId="0" applyNumberFormat="1" applyFont="1" applyBorder="1" applyAlignment="1">
      <alignment vertical="center" wrapText="1"/>
    </xf>
    <xf numFmtId="176" fontId="4" fillId="0" borderId="8" xfId="0" applyNumberFormat="1" applyFont="1" applyBorder="1" applyAlignment="1">
      <alignment vertical="center" wrapText="1"/>
    </xf>
    <xf numFmtId="0" fontId="4" fillId="0" borderId="3" xfId="0" applyFont="1" applyBorder="1" applyAlignment="1">
      <alignment vertical="center"/>
    </xf>
    <xf numFmtId="0" fontId="4" fillId="0" borderId="22" xfId="0" applyFont="1" applyBorder="1" applyAlignment="1">
      <alignment vertical="center"/>
    </xf>
    <xf numFmtId="0" fontId="4" fillId="0" borderId="23" xfId="0" applyFont="1" applyBorder="1" applyAlignment="1">
      <alignment vertical="center"/>
    </xf>
    <xf numFmtId="0" fontId="4" fillId="0" borderId="23" xfId="0" applyFont="1" applyBorder="1"/>
    <xf numFmtId="0" fontId="4" fillId="0" borderId="24" xfId="0" applyFont="1" applyBorder="1"/>
    <xf numFmtId="0" fontId="4" fillId="0" borderId="25" xfId="0" applyFont="1" applyBorder="1" applyAlignment="1">
      <alignment vertical="center"/>
    </xf>
    <xf numFmtId="0" fontId="4" fillId="0" borderId="26" xfId="0" applyFont="1" applyBorder="1" applyAlignment="1">
      <alignment vertical="center"/>
    </xf>
    <xf numFmtId="0" fontId="13" fillId="0" borderId="26" xfId="0" applyFont="1" applyBorder="1" applyAlignment="1">
      <alignment vertical="center"/>
    </xf>
    <xf numFmtId="0" fontId="4" fillId="0" borderId="26" xfId="0" applyFont="1" applyBorder="1"/>
    <xf numFmtId="0" fontId="4" fillId="0" borderId="27" xfId="0" applyFont="1" applyBorder="1"/>
    <xf numFmtId="0" fontId="4" fillId="0" borderId="9" xfId="0" applyFont="1" applyBorder="1" applyAlignment="1">
      <alignment vertical="center"/>
    </xf>
    <xf numFmtId="0" fontId="4" fillId="0" borderId="10" xfId="0" applyFont="1" applyBorder="1" applyAlignment="1">
      <alignment vertical="center"/>
    </xf>
    <xf numFmtId="0" fontId="4" fillId="0" borderId="10" xfId="0" applyFont="1" applyBorder="1"/>
    <xf numFmtId="0" fontId="4" fillId="0" borderId="25" xfId="0" applyFont="1" applyBorder="1"/>
    <xf numFmtId="0" fontId="1" fillId="0" borderId="6" xfId="0" applyFont="1" applyBorder="1" applyAlignment="1">
      <alignment vertical="top"/>
    </xf>
    <xf numFmtId="0" fontId="1" fillId="0" borderId="8" xfId="0" applyFont="1" applyBorder="1" applyAlignment="1">
      <alignment horizontal="right" vertical="center"/>
    </xf>
    <xf numFmtId="180" fontId="0" fillId="0" borderId="3" xfId="0" applyNumberFormat="1" applyBorder="1" applyAlignment="1" applyProtection="1">
      <alignment horizontal="center" vertical="center"/>
      <protection locked="0"/>
    </xf>
    <xf numFmtId="0" fontId="5" fillId="0" borderId="25" xfId="0" applyFont="1" applyBorder="1" applyAlignment="1">
      <alignment vertical="center"/>
    </xf>
    <xf numFmtId="0" fontId="15" fillId="0" borderId="26" xfId="0" applyFont="1" applyBorder="1" applyAlignment="1">
      <alignment vertical="center"/>
    </xf>
    <xf numFmtId="0" fontId="1" fillId="0" borderId="7" xfId="0" applyFont="1" applyBorder="1" applyAlignment="1">
      <alignment horizontal="left" vertical="center"/>
    </xf>
    <xf numFmtId="0" fontId="4" fillId="0" borderId="0" xfId="0" applyFont="1" applyAlignment="1" applyProtection="1">
      <alignment horizontal="left"/>
      <protection locked="0"/>
    </xf>
    <xf numFmtId="179" fontId="4" fillId="0" borderId="0" xfId="0" applyNumberFormat="1" applyFont="1" applyProtection="1">
      <protection locked="0"/>
    </xf>
    <xf numFmtId="0" fontId="4" fillId="0" borderId="0" xfId="0" applyFont="1" applyAlignment="1" applyProtection="1">
      <alignment horizontal="center" vertical="center"/>
      <protection locked="0"/>
    </xf>
    <xf numFmtId="0" fontId="17" fillId="0" borderId="0" xfId="0" applyFont="1" applyAlignment="1" applyProtection="1">
      <alignment wrapText="1"/>
      <protection locked="0"/>
    </xf>
    <xf numFmtId="0" fontId="4" fillId="0" borderId="0" xfId="0" applyFont="1" applyAlignment="1" applyProtection="1">
      <alignment horizontal="center"/>
      <protection locked="0"/>
    </xf>
    <xf numFmtId="0" fontId="4" fillId="0" borderId="8" xfId="0" applyFont="1" applyBorder="1" applyAlignment="1" applyProtection="1">
      <alignment horizontal="center"/>
      <protection locked="0"/>
    </xf>
    <xf numFmtId="0" fontId="1" fillId="0" borderId="0" xfId="0" applyFont="1" applyAlignment="1" applyProtection="1">
      <alignment horizontal="right" vertical="center"/>
      <protection locked="0"/>
    </xf>
    <xf numFmtId="0" fontId="1" fillId="0" borderId="0" xfId="0" applyFont="1" applyAlignment="1" applyProtection="1">
      <alignment vertical="center" wrapText="1"/>
      <protection locked="0"/>
    </xf>
    <xf numFmtId="182" fontId="4" fillId="0" borderId="0" xfId="0" applyNumberFormat="1" applyFont="1" applyAlignment="1">
      <alignment horizontal="center" vertical="center"/>
    </xf>
    <xf numFmtId="0" fontId="4" fillId="0" borderId="0" xfId="0" applyFont="1" applyAlignment="1">
      <alignment horizontal="left" vertical="center" shrinkToFit="1"/>
    </xf>
    <xf numFmtId="179" fontId="4" fillId="0" borderId="23" xfId="0" applyNumberFormat="1" applyFont="1" applyBorder="1" applyAlignment="1" applyProtection="1">
      <alignment horizontal="center"/>
      <protection locked="0"/>
    </xf>
    <xf numFmtId="179" fontId="4" fillId="0" borderId="26" xfId="0" applyNumberFormat="1" applyFont="1" applyBorder="1" applyAlignment="1" applyProtection="1">
      <alignment horizontal="center"/>
      <protection locked="0"/>
    </xf>
    <xf numFmtId="179" fontId="4" fillId="0" borderId="10" xfId="0" applyNumberFormat="1" applyFont="1" applyBorder="1" applyAlignment="1" applyProtection="1">
      <alignment horizontal="center"/>
      <protection locked="0"/>
    </xf>
    <xf numFmtId="0" fontId="4" fillId="0" borderId="23" xfId="0" applyFont="1" applyBorder="1" applyAlignment="1" applyProtection="1">
      <alignment horizontal="center"/>
      <protection locked="0"/>
    </xf>
    <xf numFmtId="0" fontId="4" fillId="0" borderId="26" xfId="0" applyFont="1" applyBorder="1" applyAlignment="1" applyProtection="1">
      <alignment horizontal="center"/>
      <protection locked="0"/>
    </xf>
    <xf numFmtId="0" fontId="4" fillId="0" borderId="0" xfId="0" applyFont="1" applyAlignment="1" applyProtection="1">
      <alignment shrinkToFit="1"/>
      <protection locked="0"/>
    </xf>
    <xf numFmtId="0" fontId="4" fillId="0" borderId="0" xfId="0" applyFont="1" applyProtection="1">
      <protection locked="0"/>
    </xf>
    <xf numFmtId="0" fontId="4" fillId="0" borderId="28" xfId="0" applyFont="1" applyBorder="1"/>
    <xf numFmtId="0" fontId="4" fillId="0" borderId="29" xfId="0" applyFont="1" applyBorder="1"/>
    <xf numFmtId="0" fontId="4" fillId="0" borderId="29" xfId="0" applyFont="1" applyBorder="1" applyAlignment="1">
      <alignment horizontal="center"/>
    </xf>
    <xf numFmtId="0" fontId="4" fillId="0" borderId="30" xfId="0" applyFont="1" applyBorder="1"/>
    <xf numFmtId="0" fontId="18" fillId="0" borderId="0" xfId="0" applyFont="1"/>
    <xf numFmtId="0" fontId="18" fillId="0" borderId="21" xfId="0" applyFont="1" applyBorder="1"/>
    <xf numFmtId="0" fontId="18" fillId="0" borderId="1" xfId="0" applyFont="1" applyBorder="1"/>
    <xf numFmtId="0" fontId="18" fillId="0" borderId="3" xfId="0" applyFont="1" applyBorder="1"/>
    <xf numFmtId="0" fontId="18" fillId="0" borderId="2" xfId="0" applyFont="1" applyBorder="1"/>
    <xf numFmtId="180" fontId="18" fillId="0" borderId="0" xfId="0" applyNumberFormat="1" applyFont="1" applyAlignment="1">
      <alignment horizontal="right"/>
    </xf>
    <xf numFmtId="0" fontId="18" fillId="0" borderId="12" xfId="0" applyFont="1" applyBorder="1"/>
    <xf numFmtId="0" fontId="18" fillId="0" borderId="13" xfId="0" applyFont="1" applyBorder="1"/>
    <xf numFmtId="0" fontId="18" fillId="0" borderId="4" xfId="0" applyFont="1" applyBorder="1"/>
    <xf numFmtId="0" fontId="18" fillId="0" borderId="5" xfId="0" applyFont="1" applyBorder="1"/>
    <xf numFmtId="180" fontId="18" fillId="0" borderId="0" xfId="0" applyNumberFormat="1" applyFont="1"/>
    <xf numFmtId="0" fontId="18" fillId="0" borderId="6" xfId="0" applyFont="1" applyBorder="1"/>
    <xf numFmtId="0" fontId="18" fillId="0" borderId="8" xfId="0" applyFont="1" applyBorder="1"/>
    <xf numFmtId="0" fontId="18" fillId="0" borderId="7" xfId="0" applyFont="1" applyBorder="1"/>
    <xf numFmtId="0" fontId="18" fillId="0" borderId="31" xfId="0" applyFont="1" applyBorder="1"/>
    <xf numFmtId="181" fontId="18" fillId="0" borderId="0" xfId="0" applyNumberFormat="1" applyFont="1"/>
    <xf numFmtId="0" fontId="18" fillId="0" borderId="32" xfId="0" applyFont="1" applyBorder="1"/>
    <xf numFmtId="0" fontId="18" fillId="3" borderId="21" xfId="0" applyFont="1" applyFill="1" applyBorder="1"/>
    <xf numFmtId="180" fontId="18" fillId="0" borderId="21" xfId="0" applyNumberFormat="1" applyFont="1" applyBorder="1" applyAlignment="1">
      <alignment vertical="center"/>
    </xf>
    <xf numFmtId="0" fontId="18" fillId="0" borderId="21" xfId="0" applyFont="1" applyBorder="1" applyAlignment="1">
      <alignment vertical="center"/>
    </xf>
    <xf numFmtId="0" fontId="18" fillId="0" borderId="0" xfId="0" applyFont="1" applyAlignment="1">
      <alignment vertical="center"/>
    </xf>
    <xf numFmtId="180" fontId="18" fillId="0" borderId="21" xfId="0" applyNumberFormat="1" applyFont="1" applyBorder="1" applyAlignment="1">
      <alignment horizontal="right" vertical="center"/>
    </xf>
    <xf numFmtId="20" fontId="18" fillId="0" borderId="21" xfId="0" applyNumberFormat="1" applyFont="1" applyBorder="1" applyAlignment="1">
      <alignment vertical="center"/>
    </xf>
    <xf numFmtId="20" fontId="18" fillId="0" borderId="0" xfId="0" applyNumberFormat="1" applyFont="1"/>
    <xf numFmtId="0" fontId="18" fillId="0" borderId="0" xfId="0" applyFont="1" applyAlignment="1">
      <alignment shrinkToFit="1"/>
    </xf>
    <xf numFmtId="0" fontId="18" fillId="0" borderId="0" xfId="0" applyFont="1" applyAlignment="1">
      <alignment horizontal="right"/>
    </xf>
    <xf numFmtId="0" fontId="18" fillId="0" borderId="0" xfId="0" applyFont="1" applyAlignment="1">
      <alignment horizontal="left" vertical="center"/>
    </xf>
    <xf numFmtId="0" fontId="1" fillId="0" borderId="1" xfId="0" applyFont="1" applyBorder="1" applyProtection="1">
      <protection locked="0"/>
    </xf>
    <xf numFmtId="0" fontId="1" fillId="0" borderId="3" xfId="0" applyFont="1" applyBorder="1" applyProtection="1">
      <protection locked="0"/>
    </xf>
    <xf numFmtId="0" fontId="1" fillId="0" borderId="2" xfId="0" applyFont="1" applyBorder="1" applyProtection="1">
      <protection locked="0"/>
    </xf>
    <xf numFmtId="0" fontId="1" fillId="0" borderId="4" xfId="0" applyFont="1" applyBorder="1" applyProtection="1">
      <protection locked="0"/>
    </xf>
    <xf numFmtId="0" fontId="1" fillId="0" borderId="0" xfId="0" applyFont="1" applyProtection="1">
      <protection locked="0"/>
    </xf>
    <xf numFmtId="0" fontId="1" fillId="0" borderId="5" xfId="0" applyFont="1" applyBorder="1" applyProtection="1">
      <protection locked="0"/>
    </xf>
    <xf numFmtId="0" fontId="1" fillId="0" borderId="6" xfId="0" applyFont="1" applyBorder="1" applyProtection="1">
      <protection locked="0"/>
    </xf>
    <xf numFmtId="0" fontId="1" fillId="0" borderId="8" xfId="0" applyFont="1" applyBorder="1" applyProtection="1">
      <protection locked="0"/>
    </xf>
    <xf numFmtId="0" fontId="1" fillId="0" borderId="7" xfId="0" applyFont="1" applyBorder="1" applyProtection="1">
      <protection locked="0"/>
    </xf>
    <xf numFmtId="0" fontId="20" fillId="0" borderId="0" xfId="0" applyFont="1" applyAlignment="1">
      <alignment horizontal="left" vertical="top"/>
    </xf>
    <xf numFmtId="0" fontId="21" fillId="0" borderId="0" xfId="0" applyFont="1"/>
    <xf numFmtId="0" fontId="22" fillId="0" borderId="0" xfId="0" applyFont="1"/>
    <xf numFmtId="0" fontId="21" fillId="0" borderId="0" xfId="0" applyFont="1" applyAlignment="1">
      <alignment vertical="center"/>
    </xf>
    <xf numFmtId="182" fontId="4" fillId="2" borderId="1" xfId="0" applyNumberFormat="1" applyFont="1" applyFill="1" applyBorder="1" applyAlignment="1" applyProtection="1">
      <alignment vertical="center"/>
      <protection locked="0"/>
    </xf>
    <xf numFmtId="182" fontId="4" fillId="2" borderId="3" xfId="0" applyNumberFormat="1" applyFont="1" applyFill="1" applyBorder="1" applyAlignment="1" applyProtection="1">
      <alignment vertical="center"/>
      <protection locked="0"/>
    </xf>
    <xf numFmtId="182" fontId="4" fillId="2" borderId="2" xfId="0" applyNumberFormat="1" applyFont="1" applyFill="1" applyBorder="1" applyAlignment="1" applyProtection="1">
      <alignment vertical="center"/>
      <protection locked="0"/>
    </xf>
    <xf numFmtId="0" fontId="1" fillId="0" borderId="3" xfId="0" applyFont="1" applyBorder="1" applyAlignment="1">
      <alignment vertical="center"/>
    </xf>
    <xf numFmtId="182" fontId="4" fillId="0" borderId="3" xfId="0" applyNumberFormat="1" applyFont="1" applyBorder="1" applyAlignment="1" applyProtection="1">
      <alignment vertical="center"/>
      <protection locked="0"/>
    </xf>
    <xf numFmtId="0" fontId="21" fillId="0" borderId="0" xfId="0" applyFont="1" applyAlignment="1">
      <alignment horizontal="center" vertical="center"/>
    </xf>
    <xf numFmtId="0" fontId="3" fillId="0" borderId="0" xfId="0" applyFont="1" applyAlignment="1" applyProtection="1">
      <alignment horizontal="center" shrinkToFit="1"/>
      <protection locked="0"/>
    </xf>
    <xf numFmtId="0" fontId="4" fillId="0" borderId="22" xfId="0" applyFont="1" applyBorder="1" applyAlignment="1">
      <alignment horizontal="left" vertical="center"/>
    </xf>
    <xf numFmtId="0" fontId="4" fillId="0" borderId="23" xfId="0" applyFont="1" applyBorder="1" applyAlignment="1">
      <alignment horizontal="left" vertical="center"/>
    </xf>
    <xf numFmtId="0" fontId="4" fillId="0" borderId="24" xfId="0" applyFont="1" applyBorder="1" applyAlignment="1">
      <alignment horizontal="left" vertical="center"/>
    </xf>
    <xf numFmtId="0" fontId="4" fillId="0" borderId="3" xfId="0" applyFont="1" applyBorder="1" applyAlignment="1">
      <alignment horizontal="left" vertical="center"/>
    </xf>
    <xf numFmtId="0" fontId="4" fillId="0" borderId="22" xfId="0" applyFont="1" applyBorder="1" applyAlignment="1" applyProtection="1">
      <alignment horizontal="left" vertical="center"/>
      <protection locked="0"/>
    </xf>
    <xf numFmtId="0" fontId="4" fillId="0" borderId="23" xfId="0" applyFont="1" applyBorder="1" applyAlignment="1" applyProtection="1">
      <alignment horizontal="left" vertical="center"/>
      <protection locked="0"/>
    </xf>
    <xf numFmtId="0" fontId="4" fillId="0" borderId="24"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4" fillId="0" borderId="0" xfId="0" applyFont="1" applyAlignment="1" applyProtection="1">
      <alignment horizontal="center" vertical="center" shrinkToFit="1"/>
      <protection locked="0"/>
    </xf>
    <xf numFmtId="0" fontId="1" fillId="0" borderId="0" xfId="0" applyFont="1" applyAlignment="1">
      <alignment horizontal="center" vertical="center" shrinkToFit="1"/>
    </xf>
    <xf numFmtId="0" fontId="4" fillId="0" borderId="8" xfId="0" applyFont="1" applyBorder="1" applyAlignment="1" applyProtection="1">
      <alignment horizontal="center" vertical="center" shrinkToFit="1"/>
      <protection locked="0"/>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0" borderId="1"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4" fillId="0" borderId="1" xfId="0" applyFont="1" applyBorder="1" applyAlignment="1" applyProtection="1">
      <alignment horizontal="left" vertical="center" shrinkToFit="1"/>
      <protection locked="0"/>
    </xf>
    <xf numFmtId="0" fontId="4" fillId="0" borderId="3" xfId="0" applyFont="1" applyBorder="1" applyAlignment="1" applyProtection="1">
      <alignment horizontal="left" vertical="center" shrinkToFit="1"/>
      <protection locked="0"/>
    </xf>
    <xf numFmtId="0" fontId="4" fillId="0" borderId="2" xfId="0" applyFont="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0" fontId="4" fillId="0" borderId="15" xfId="0" applyFont="1" applyBorder="1" applyAlignment="1" applyProtection="1">
      <alignment horizontal="left" vertical="center" shrinkToFit="1"/>
      <protection locked="0"/>
    </xf>
    <xf numFmtId="0" fontId="4" fillId="0" borderId="17" xfId="0" applyFont="1" applyBorder="1" applyAlignment="1" applyProtection="1">
      <alignment horizontal="left" vertical="center" shrinkToFit="1"/>
      <protection locked="0"/>
    </xf>
    <xf numFmtId="0" fontId="4" fillId="0" borderId="25" xfId="0" applyFont="1" applyBorder="1" applyAlignment="1">
      <alignment vertical="center"/>
    </xf>
    <xf numFmtId="0" fontId="4" fillId="0" borderId="26" xfId="0" applyFont="1" applyBorder="1" applyAlignment="1">
      <alignment vertical="center"/>
    </xf>
    <xf numFmtId="180" fontId="0" fillId="0" borderId="3" xfId="0" applyNumberFormat="1" applyBorder="1" applyAlignment="1" applyProtection="1">
      <alignment horizontal="center" vertical="center" shrinkToFit="1"/>
      <protection locked="0"/>
    </xf>
    <xf numFmtId="0" fontId="1"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shrinkToFit="1"/>
      <protection locked="0"/>
    </xf>
    <xf numFmtId="0" fontId="4" fillId="0" borderId="8" xfId="0" applyFont="1" applyBorder="1" applyAlignment="1" applyProtection="1">
      <alignment horizontal="center" shrinkToFit="1"/>
      <protection locked="0"/>
    </xf>
    <xf numFmtId="0" fontId="1" fillId="0" borderId="3" xfId="0" applyFont="1" applyBorder="1" applyAlignment="1">
      <alignment horizontal="center" vertical="center"/>
    </xf>
    <xf numFmtId="0" fontId="1" fillId="2" borderId="1"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0" xfId="0" applyFont="1" applyFill="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7" xfId="0" applyFont="1" applyFill="1" applyBorder="1" applyAlignment="1">
      <alignment horizontal="center" vertical="center"/>
    </xf>
    <xf numFmtId="0" fontId="4" fillId="0" borderId="0" xfId="0" applyFont="1" applyAlignment="1" applyProtection="1">
      <alignment horizontal="left" shrinkToFit="1"/>
      <protection locked="0"/>
    </xf>
    <xf numFmtId="0" fontId="4" fillId="0" borderId="8" xfId="0" applyFont="1" applyBorder="1" applyAlignment="1" applyProtection="1">
      <alignment horizontal="left" shrinkToFit="1"/>
      <protection locked="0"/>
    </xf>
    <xf numFmtId="0" fontId="4" fillId="0" borderId="0" xfId="0" applyFont="1" applyAlignment="1" applyProtection="1">
      <alignment horizontal="left" vertical="center" shrinkToFit="1"/>
      <protection locked="0"/>
    </xf>
    <xf numFmtId="0" fontId="4" fillId="0" borderId="8" xfId="0" applyFont="1" applyBorder="1" applyAlignment="1" applyProtection="1">
      <alignment horizontal="left" vertical="center" shrinkToFit="1"/>
      <protection locked="0"/>
    </xf>
    <xf numFmtId="0" fontId="1" fillId="0" borderId="0" xfId="0" applyFont="1" applyAlignment="1" applyProtection="1">
      <alignment horizontal="right" vertical="center" wrapText="1"/>
      <protection locked="0"/>
    </xf>
    <xf numFmtId="0" fontId="4" fillId="0" borderId="6" xfId="0" applyFont="1" applyBorder="1" applyAlignment="1" applyProtection="1">
      <alignment horizontal="left" vertical="center" shrinkToFit="1"/>
      <protection locked="0"/>
    </xf>
    <xf numFmtId="0" fontId="4" fillId="0" borderId="7" xfId="0" applyFont="1" applyBorder="1" applyAlignment="1" applyProtection="1">
      <alignment horizontal="left" vertical="center" shrinkToFit="1"/>
      <protection locked="0"/>
    </xf>
    <xf numFmtId="0" fontId="1" fillId="2" borderId="1" xfId="0" applyFont="1" applyFill="1" applyBorder="1" applyAlignment="1">
      <alignment horizontal="center" vertical="center" wrapText="1"/>
    </xf>
    <xf numFmtId="0" fontId="1" fillId="2" borderId="12" xfId="0" applyFont="1" applyFill="1" applyBorder="1" applyAlignment="1">
      <alignment horizontal="center" vertical="center"/>
    </xf>
    <xf numFmtId="0" fontId="1" fillId="2" borderId="14" xfId="0" applyFont="1" applyFill="1" applyBorder="1" applyAlignment="1">
      <alignment horizontal="center" vertical="center"/>
    </xf>
    <xf numFmtId="0" fontId="4" fillId="0" borderId="12" xfId="0" applyFont="1" applyBorder="1" applyAlignment="1" applyProtection="1">
      <alignment horizontal="left" vertical="center"/>
      <protection locked="0"/>
    </xf>
    <xf numFmtId="0" fontId="4" fillId="0" borderId="14" xfId="0" applyFont="1" applyBorder="1" applyAlignment="1" applyProtection="1">
      <alignment horizontal="left" vertical="center"/>
      <protection locked="0"/>
    </xf>
    <xf numFmtId="0" fontId="4" fillId="0" borderId="13" xfId="0" applyFont="1" applyBorder="1" applyAlignment="1" applyProtection="1">
      <alignment horizontal="left" vertical="center"/>
      <protection locked="0"/>
    </xf>
    <xf numFmtId="0" fontId="0" fillId="0" borderId="1"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1" fillId="2" borderId="3"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22" fillId="0" borderId="1" xfId="0" applyFont="1" applyBorder="1" applyAlignment="1">
      <alignment horizontal="left" vertical="center" shrinkToFit="1"/>
    </xf>
    <xf numFmtId="0" fontId="22" fillId="0" borderId="3" xfId="0" applyFont="1" applyBorder="1" applyAlignment="1">
      <alignment horizontal="left" vertical="center" shrinkToFit="1"/>
    </xf>
    <xf numFmtId="0" fontId="22" fillId="0" borderId="2" xfId="0" applyFont="1" applyBorder="1" applyAlignment="1">
      <alignment horizontal="left" vertical="center" shrinkToFit="1"/>
    </xf>
    <xf numFmtId="0" fontId="22" fillId="0" borderId="6" xfId="0" applyFont="1" applyBorder="1" applyAlignment="1">
      <alignment horizontal="left" vertical="center" shrinkToFit="1"/>
    </xf>
    <xf numFmtId="0" fontId="22" fillId="0" borderId="8" xfId="0" applyFont="1" applyBorder="1" applyAlignment="1">
      <alignment horizontal="left" vertical="center" shrinkToFit="1"/>
    </xf>
    <xf numFmtId="0" fontId="22" fillId="0" borderId="7" xfId="0" applyFont="1" applyBorder="1" applyAlignment="1">
      <alignment horizontal="left" vertical="center" shrinkToFit="1"/>
    </xf>
    <xf numFmtId="0" fontId="4" fillId="0" borderId="22" xfId="0" applyFont="1" applyBorder="1" applyAlignment="1">
      <alignment vertical="center"/>
    </xf>
    <xf numFmtId="0" fontId="4" fillId="0" borderId="23" xfId="0" applyFont="1" applyBorder="1" applyAlignment="1">
      <alignment vertical="center"/>
    </xf>
    <xf numFmtId="0" fontId="11" fillId="0" borderId="0" xfId="0" applyFont="1" applyAlignment="1">
      <alignment horizontal="center"/>
    </xf>
    <xf numFmtId="0" fontId="1" fillId="2" borderId="13" xfId="0" applyFont="1" applyFill="1" applyBorder="1" applyAlignment="1">
      <alignment horizontal="center" vertical="center"/>
    </xf>
    <xf numFmtId="0" fontId="7" fillId="0" borderId="3"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180" fontId="0" fillId="0" borderId="1" xfId="0" applyNumberFormat="1" applyBorder="1" applyAlignment="1" applyProtection="1">
      <alignment horizontal="center" vertical="center" shrinkToFit="1"/>
      <protection locked="0"/>
    </xf>
    <xf numFmtId="180" fontId="0" fillId="0" borderId="2" xfId="0" applyNumberFormat="1" applyBorder="1" applyAlignment="1" applyProtection="1">
      <alignment horizontal="center" vertical="center" shrinkToFit="1"/>
      <protection locked="0"/>
    </xf>
    <xf numFmtId="177" fontId="1" fillId="0" borderId="6" xfId="0" applyNumberFormat="1" applyFont="1" applyBorder="1" applyAlignment="1">
      <alignment horizontal="center" vertical="center"/>
    </xf>
    <xf numFmtId="177" fontId="1" fillId="0" borderId="8" xfId="0" applyNumberFormat="1" applyFont="1" applyBorder="1" applyAlignment="1">
      <alignment horizontal="center" vertical="center"/>
    </xf>
    <xf numFmtId="177" fontId="1" fillId="0" borderId="7" xfId="0" applyNumberFormat="1" applyFont="1" applyBorder="1" applyAlignment="1">
      <alignment horizontal="center" vertical="center"/>
    </xf>
    <xf numFmtId="179" fontId="17" fillId="0" borderId="0" xfId="0" applyNumberFormat="1" applyFont="1" applyAlignment="1" applyProtection="1">
      <alignment horizontal="center" shrinkToFit="1"/>
      <protection locked="0"/>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20" xfId="0" applyFont="1" applyFill="1" applyBorder="1" applyAlignment="1">
      <alignment horizontal="center" vertical="center"/>
    </xf>
    <xf numFmtId="0" fontId="4" fillId="0" borderId="18" xfId="0" applyFont="1" applyBorder="1" applyAlignment="1" applyProtection="1">
      <alignment horizontal="left" vertical="center" shrinkToFit="1"/>
      <protection locked="0"/>
    </xf>
    <xf numFmtId="0" fontId="4" fillId="0" borderId="19" xfId="0" applyFont="1" applyBorder="1" applyAlignment="1" applyProtection="1">
      <alignment horizontal="left" vertical="center" shrinkToFit="1"/>
      <protection locked="0"/>
    </xf>
    <xf numFmtId="0" fontId="1" fillId="0" borderId="19" xfId="0" applyFont="1" applyBorder="1" applyAlignment="1" applyProtection="1">
      <alignment horizontal="right" vertical="center" shrinkToFit="1"/>
      <protection locked="0"/>
    </xf>
    <xf numFmtId="0" fontId="4" fillId="0" borderId="20" xfId="0" applyFont="1" applyBorder="1" applyAlignment="1" applyProtection="1">
      <alignment horizontal="left" vertical="center" shrinkToFit="1"/>
      <protection locked="0"/>
    </xf>
    <xf numFmtId="0" fontId="1" fillId="0" borderId="1" xfId="0" applyFont="1" applyBorder="1" applyAlignment="1">
      <alignment horizontal="center" vertical="center"/>
    </xf>
    <xf numFmtId="0" fontId="4" fillId="0" borderId="1" xfId="0" applyFont="1" applyBorder="1" applyAlignment="1" applyProtection="1">
      <alignment horizontal="left" vertical="center"/>
      <protection locked="0"/>
    </xf>
    <xf numFmtId="0" fontId="4" fillId="0" borderId="2" xfId="0" applyFont="1" applyBorder="1" applyAlignment="1" applyProtection="1">
      <alignment horizontal="left" vertical="center"/>
      <protection locked="0"/>
    </xf>
    <xf numFmtId="0" fontId="4" fillId="0" borderId="4"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0" fillId="0" borderId="1" xfId="0" applyBorder="1" applyAlignment="1">
      <alignment horizontal="center" vertical="center" wrapText="1"/>
    </xf>
    <xf numFmtId="0" fontId="0" fillId="0" borderId="6" xfId="0" applyBorder="1" applyAlignment="1">
      <alignment horizontal="center" vertical="center"/>
    </xf>
    <xf numFmtId="0" fontId="5" fillId="0" borderId="3" xfId="0" applyFont="1" applyBorder="1" applyAlignment="1">
      <alignment horizontal="left" vertical="center"/>
    </xf>
    <xf numFmtId="0" fontId="5" fillId="0" borderId="2" xfId="0" applyFont="1" applyBorder="1" applyAlignment="1">
      <alignment horizontal="left" vertical="center"/>
    </xf>
    <xf numFmtId="0" fontId="8" fillId="0" borderId="0" xfId="0" applyFont="1" applyAlignment="1">
      <alignment horizontal="left" vertical="center"/>
    </xf>
    <xf numFmtId="0" fontId="8" fillId="0" borderId="5" xfId="0" applyFont="1" applyBorder="1" applyAlignment="1">
      <alignment horizontal="left" vertical="center"/>
    </xf>
    <xf numFmtId="0" fontId="4" fillId="0" borderId="4"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cellXfs>
  <cellStyles count="1">
    <cellStyle name="標準" xfId="0" builtinId="0"/>
  </cellStyles>
  <dxfs count="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4"/>
      </font>
    </dxf>
    <dxf>
      <font>
        <color theme="0"/>
      </font>
    </dxf>
    <dxf>
      <font>
        <color theme="0"/>
      </font>
    </dxf>
    <dxf>
      <font>
        <color rgb="FF9C0006"/>
      </font>
      <fill>
        <patternFill>
          <bgColor rgb="FFFFC7CE"/>
        </patternFill>
      </fill>
    </dxf>
    <dxf>
      <font>
        <b/>
        <i val="0"/>
        <color theme="4"/>
      </font>
    </dxf>
    <dxf>
      <font>
        <b/>
        <i val="0"/>
        <color theme="4"/>
      </font>
      <fill>
        <patternFill patternType="none">
          <bgColor auto="1"/>
        </patternFill>
      </fill>
    </dxf>
    <dxf>
      <font>
        <b/>
        <i val="0"/>
        <color theme="4"/>
      </font>
    </dxf>
    <dxf>
      <font>
        <b/>
        <i val="0"/>
        <color rgb="FFFF0000"/>
      </font>
    </dxf>
    <dxf>
      <font>
        <color rgb="FF9C0006"/>
      </font>
      <fill>
        <patternFill>
          <bgColor rgb="FFFFC7CE"/>
        </patternFill>
      </fill>
    </dxf>
    <dxf>
      <font>
        <color rgb="FF9C0006"/>
      </font>
      <fill>
        <patternFill>
          <bgColor rgb="FFFFC7CE"/>
        </patternFill>
      </fill>
    </dxf>
    <dxf>
      <font>
        <b/>
        <i val="0"/>
        <color theme="4"/>
      </font>
    </dxf>
    <dxf>
      <font>
        <b/>
        <i val="0"/>
        <color theme="4"/>
      </font>
    </dxf>
    <dxf>
      <font>
        <b/>
        <i val="0"/>
        <color theme="4"/>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theme="0"/>
      </font>
    </dxf>
    <dxf>
      <font>
        <color theme="0"/>
      </font>
    </dxf>
    <dxf>
      <font>
        <b/>
        <i val="0"/>
        <color theme="1"/>
      </font>
    </dxf>
  </dxfs>
  <tableStyles count="0" defaultTableStyle="TableStyleMedium2" defaultPivotStyle="PivotStyleLight16"/>
  <colors>
    <mruColors>
      <color rgb="FFFFFFFF"/>
      <color rgb="FF9C0006"/>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F4051-3EAE-4150-8C43-BAA40D28139F}">
  <dimension ref="A1:Y95"/>
  <sheetViews>
    <sheetView tabSelected="1" view="pageBreakPreview" topLeftCell="A34" zoomScaleNormal="100" zoomScaleSheetLayoutView="100" workbookViewId="0">
      <selection activeCell="O60" sqref="O60"/>
    </sheetView>
  </sheetViews>
  <sheetFormatPr defaultColWidth="8.7265625" defaultRowHeight="18" customHeight="1"/>
  <cols>
    <col min="1" max="6" width="3.6328125" style="7" customWidth="1"/>
    <col min="7" max="7" width="3.54296875" style="7" customWidth="1"/>
    <col min="8" max="24" width="3.6328125" style="7" customWidth="1"/>
    <col min="25" max="16384" width="8.7265625" style="7"/>
  </cols>
  <sheetData>
    <row r="1" spans="1:24" ht="11" customHeight="1"/>
    <row r="2" spans="1:24" ht="18" customHeight="1">
      <c r="A2" s="221" t="s">
        <v>13</v>
      </c>
      <c r="B2" s="221"/>
      <c r="C2" s="221"/>
      <c r="D2" s="221"/>
      <c r="E2" s="221"/>
      <c r="F2" s="221"/>
      <c r="G2" s="221"/>
      <c r="H2" s="221"/>
      <c r="I2" s="221"/>
      <c r="J2" s="221"/>
      <c r="K2" s="221"/>
      <c r="L2" s="221"/>
      <c r="M2" s="221"/>
      <c r="N2" s="221"/>
      <c r="O2" s="221"/>
      <c r="P2" s="221"/>
      <c r="Q2" s="221"/>
      <c r="R2" s="221"/>
      <c r="S2" s="221"/>
      <c r="T2" s="221"/>
      <c r="U2" s="221"/>
      <c r="V2" s="221"/>
      <c r="W2" s="221"/>
      <c r="X2" s="221"/>
    </row>
    <row r="3" spans="1:24" ht="10" customHeight="1">
      <c r="A3" s="8"/>
      <c r="B3" s="8"/>
      <c r="C3" s="8"/>
      <c r="D3" s="8"/>
      <c r="E3" s="8"/>
      <c r="F3" s="8"/>
      <c r="G3" s="8"/>
      <c r="H3" s="8"/>
      <c r="I3" s="8"/>
      <c r="J3" s="8"/>
      <c r="K3" s="8"/>
      <c r="L3" s="8"/>
      <c r="M3" s="8"/>
      <c r="N3" s="8"/>
      <c r="O3" s="8"/>
      <c r="P3" s="8"/>
      <c r="Q3" s="8"/>
      <c r="R3" s="8"/>
      <c r="S3" s="8"/>
      <c r="T3" s="8"/>
      <c r="U3" s="8"/>
      <c r="V3" s="8"/>
      <c r="W3" s="8"/>
      <c r="X3" s="8"/>
    </row>
    <row r="4" spans="1:24" ht="18" customHeight="1">
      <c r="A4" s="5" t="s">
        <v>29</v>
      </c>
      <c r="B4" s="5"/>
      <c r="C4" s="5"/>
      <c r="D4" s="5"/>
    </row>
    <row r="5" spans="1:24" ht="18" customHeight="1">
      <c r="A5" s="5"/>
      <c r="B5" s="5"/>
      <c r="C5" s="5"/>
      <c r="D5" s="5"/>
      <c r="P5" s="30" t="s">
        <v>30</v>
      </c>
      <c r="Q5" s="235"/>
      <c r="R5" s="235"/>
      <c r="S5" s="32" t="s">
        <v>0</v>
      </c>
      <c r="T5" s="63"/>
      <c r="U5" s="32" t="s">
        <v>10</v>
      </c>
      <c r="V5" s="63"/>
      <c r="W5" s="32" t="s">
        <v>1</v>
      </c>
      <c r="X5" s="32"/>
    </row>
    <row r="6" spans="1:24" ht="7" customHeight="1">
      <c r="A6" s="5"/>
      <c r="B6" s="5"/>
      <c r="C6" s="5"/>
      <c r="D6" s="5"/>
    </row>
    <row r="7" spans="1:24" ht="14.5" customHeight="1">
      <c r="A7" s="5"/>
      <c r="B7" s="31" t="s">
        <v>73</v>
      </c>
      <c r="D7" s="5"/>
    </row>
    <row r="8" spans="1:24" ht="12.5" customHeight="1">
      <c r="A8" s="5"/>
      <c r="B8" s="166" t="s">
        <v>31</v>
      </c>
      <c r="C8" s="166"/>
      <c r="D8" s="166"/>
      <c r="E8" s="166"/>
      <c r="F8" s="167" t="s">
        <v>32</v>
      </c>
      <c r="G8" s="182"/>
      <c r="H8" s="182"/>
      <c r="I8" s="182"/>
      <c r="J8" s="182"/>
      <c r="K8" s="182"/>
      <c r="L8" s="182"/>
      <c r="M8" s="182"/>
      <c r="N8" s="182"/>
      <c r="O8" s="182"/>
      <c r="P8" s="182"/>
      <c r="Q8" s="182"/>
      <c r="R8" s="182"/>
      <c r="S8" s="182"/>
      <c r="T8" s="182"/>
      <c r="U8" s="182"/>
      <c r="V8" s="182"/>
      <c r="W8" s="182"/>
    </row>
    <row r="9" spans="1:24" ht="9" customHeight="1">
      <c r="A9" s="5"/>
      <c r="B9" s="166"/>
      <c r="C9" s="166"/>
      <c r="D9" s="166"/>
      <c r="E9" s="166"/>
      <c r="F9" s="167"/>
      <c r="G9" s="183"/>
      <c r="H9" s="183"/>
      <c r="I9" s="183"/>
      <c r="J9" s="183"/>
      <c r="K9" s="183"/>
      <c r="L9" s="183"/>
      <c r="M9" s="183"/>
      <c r="N9" s="183"/>
      <c r="O9" s="183"/>
      <c r="P9" s="183"/>
      <c r="Q9" s="183"/>
      <c r="R9" s="183"/>
      <c r="S9" s="183"/>
      <c r="T9" s="183"/>
      <c r="U9" s="183"/>
      <c r="V9" s="183"/>
      <c r="W9" s="183"/>
    </row>
    <row r="10" spans="1:24" ht="4.5" customHeight="1">
      <c r="A10" s="5"/>
      <c r="B10" s="6"/>
      <c r="C10" s="6"/>
      <c r="D10" s="6"/>
      <c r="E10" s="6"/>
      <c r="F10" s="33"/>
      <c r="G10" s="71"/>
      <c r="H10" s="71"/>
      <c r="I10" s="71"/>
      <c r="J10" s="71"/>
      <c r="K10" s="71"/>
      <c r="L10" s="71"/>
      <c r="M10" s="71"/>
      <c r="N10" s="71"/>
      <c r="O10" s="71"/>
      <c r="P10" s="71"/>
      <c r="Q10" s="71"/>
      <c r="R10" s="71"/>
      <c r="S10" s="71"/>
      <c r="T10" s="71"/>
      <c r="U10" s="71"/>
      <c r="V10" s="71"/>
      <c r="W10" s="71"/>
    </row>
    <row r="11" spans="1:24" ht="13.5" customHeight="1">
      <c r="A11" s="5"/>
      <c r="B11" s="166" t="s">
        <v>74</v>
      </c>
      <c r="C11" s="166"/>
      <c r="D11" s="166"/>
      <c r="E11" s="166"/>
      <c r="F11" s="167" t="s">
        <v>32</v>
      </c>
      <c r="G11" s="180"/>
      <c r="H11" s="180"/>
      <c r="I11" s="180"/>
      <c r="J11" s="180"/>
      <c r="K11" s="180"/>
      <c r="L11" s="180"/>
      <c r="M11" s="180"/>
      <c r="N11" s="180"/>
      <c r="O11" s="180"/>
      <c r="P11" s="180"/>
      <c r="Q11" s="180"/>
      <c r="R11" s="180"/>
      <c r="S11" s="180"/>
      <c r="T11" s="180"/>
      <c r="U11" s="180"/>
      <c r="V11" s="180"/>
      <c r="W11" s="180"/>
    </row>
    <row r="12" spans="1:24" ht="9" customHeight="1">
      <c r="A12" s="5"/>
      <c r="B12" s="166"/>
      <c r="C12" s="166"/>
      <c r="D12" s="166"/>
      <c r="E12" s="166"/>
      <c r="F12" s="167"/>
      <c r="G12" s="181"/>
      <c r="H12" s="181"/>
      <c r="I12" s="181"/>
      <c r="J12" s="181"/>
      <c r="K12" s="181"/>
      <c r="L12" s="181"/>
      <c r="M12" s="181"/>
      <c r="N12" s="181"/>
      <c r="O12" s="181"/>
      <c r="P12" s="181"/>
      <c r="Q12" s="181"/>
      <c r="R12" s="181"/>
      <c r="S12" s="181"/>
      <c r="T12" s="181"/>
      <c r="U12" s="181"/>
      <c r="V12" s="181"/>
      <c r="W12" s="181"/>
    </row>
    <row r="13" spans="1:24" ht="3" customHeight="1">
      <c r="A13" s="5"/>
      <c r="B13" s="6"/>
      <c r="C13" s="6"/>
      <c r="D13" s="6"/>
      <c r="E13" s="6"/>
      <c r="F13" s="33"/>
      <c r="G13" s="62"/>
      <c r="H13" s="62"/>
      <c r="I13" s="62"/>
      <c r="J13" s="62"/>
      <c r="K13" s="62"/>
      <c r="L13" s="62"/>
      <c r="M13" s="62"/>
      <c r="N13" s="62"/>
      <c r="O13" s="62"/>
      <c r="P13" s="62"/>
      <c r="Q13" s="62"/>
      <c r="R13" s="62"/>
      <c r="S13" s="62"/>
      <c r="T13" s="62"/>
      <c r="U13" s="62"/>
      <c r="V13" s="62"/>
      <c r="W13" s="62"/>
    </row>
    <row r="14" spans="1:24" ht="13.5" customHeight="1">
      <c r="A14" s="5"/>
      <c r="B14" s="166" t="s">
        <v>89</v>
      </c>
      <c r="C14" s="166"/>
      <c r="D14" s="166"/>
      <c r="E14" s="166"/>
      <c r="F14" s="167" t="s">
        <v>32</v>
      </c>
      <c r="G14" s="65" t="s">
        <v>90</v>
      </c>
      <c r="H14" s="180"/>
      <c r="I14" s="180"/>
      <c r="J14" s="62"/>
      <c r="K14" s="180"/>
      <c r="L14" s="180"/>
      <c r="M14" s="180"/>
      <c r="N14" s="180"/>
      <c r="O14" s="180"/>
      <c r="P14" s="180"/>
      <c r="Q14" s="180"/>
      <c r="R14" s="180"/>
      <c r="S14" s="180"/>
      <c r="T14" s="180"/>
      <c r="U14" s="180"/>
      <c r="V14" s="180"/>
      <c r="W14" s="180"/>
    </row>
    <row r="15" spans="1:24" ht="13.5" customHeight="1">
      <c r="A15" s="5"/>
      <c r="B15" s="166"/>
      <c r="C15" s="166"/>
      <c r="D15" s="166"/>
      <c r="E15" s="166"/>
      <c r="F15" s="167"/>
      <c r="G15" s="67"/>
      <c r="H15" s="181"/>
      <c r="I15" s="181"/>
      <c r="J15" s="62"/>
      <c r="K15" s="181"/>
      <c r="L15" s="181"/>
      <c r="M15" s="181"/>
      <c r="N15" s="181"/>
      <c r="O15" s="181"/>
      <c r="P15" s="181"/>
      <c r="Q15" s="181"/>
      <c r="R15" s="181"/>
      <c r="S15" s="181"/>
      <c r="T15" s="181"/>
      <c r="U15" s="181"/>
      <c r="V15" s="181"/>
      <c r="W15" s="181"/>
    </row>
    <row r="16" spans="1:24" ht="3" customHeight="1">
      <c r="A16" s="5"/>
      <c r="B16" s="6"/>
      <c r="C16" s="6"/>
      <c r="D16" s="6"/>
      <c r="E16" s="6"/>
      <c r="F16" s="33"/>
      <c r="G16" s="62"/>
      <c r="H16" s="62"/>
      <c r="I16" s="62"/>
      <c r="J16" s="62"/>
      <c r="K16" s="62"/>
      <c r="L16" s="62"/>
      <c r="M16" s="62"/>
      <c r="N16" s="62"/>
      <c r="O16" s="62"/>
      <c r="P16" s="62"/>
      <c r="Q16" s="62"/>
      <c r="R16" s="62"/>
      <c r="S16" s="62"/>
      <c r="T16" s="62"/>
      <c r="U16" s="62"/>
      <c r="V16" s="62"/>
      <c r="W16" s="62"/>
    </row>
    <row r="17" spans="1:25" ht="9" customHeight="1">
      <c r="A17" s="5"/>
      <c r="B17" s="166" t="s">
        <v>91</v>
      </c>
      <c r="C17" s="166"/>
      <c r="D17" s="166"/>
      <c r="E17" s="166"/>
      <c r="F17" s="167" t="s">
        <v>32</v>
      </c>
      <c r="G17" s="180"/>
      <c r="H17" s="180"/>
      <c r="I17" s="180"/>
      <c r="J17" s="180"/>
      <c r="K17" s="180"/>
      <c r="L17" s="180"/>
      <c r="N17" s="184" t="s">
        <v>92</v>
      </c>
      <c r="O17" s="184"/>
      <c r="P17" s="167" t="s">
        <v>32</v>
      </c>
      <c r="Q17" s="180"/>
      <c r="R17" s="180"/>
      <c r="S17" s="180"/>
      <c r="T17" s="180"/>
      <c r="U17" s="180"/>
      <c r="V17" s="180"/>
      <c r="W17" s="180"/>
    </row>
    <row r="18" spans="1:25" ht="9" customHeight="1">
      <c r="A18" s="5"/>
      <c r="B18" s="166"/>
      <c r="C18" s="166"/>
      <c r="D18" s="166"/>
      <c r="E18" s="166"/>
      <c r="F18" s="167"/>
      <c r="G18" s="181"/>
      <c r="H18" s="181"/>
      <c r="I18" s="181"/>
      <c r="J18" s="181"/>
      <c r="K18" s="181"/>
      <c r="L18" s="181"/>
      <c r="M18" s="69"/>
      <c r="N18" s="184"/>
      <c r="O18" s="184"/>
      <c r="P18" s="167"/>
      <c r="Q18" s="181"/>
      <c r="R18" s="181"/>
      <c r="S18" s="181"/>
      <c r="T18" s="181"/>
      <c r="U18" s="181"/>
      <c r="V18" s="181"/>
      <c r="W18" s="181"/>
    </row>
    <row r="19" spans="1:25" ht="3" customHeight="1">
      <c r="A19" s="5"/>
      <c r="B19" s="6"/>
      <c r="C19" s="6"/>
      <c r="D19" s="6"/>
      <c r="E19" s="6"/>
      <c r="F19" s="33"/>
      <c r="G19" s="66"/>
      <c r="H19" s="66"/>
      <c r="I19" s="66"/>
      <c r="J19" s="66"/>
      <c r="K19" s="66"/>
      <c r="L19" s="66"/>
      <c r="M19" s="68"/>
      <c r="N19" s="68"/>
      <c r="O19" s="33"/>
      <c r="P19" s="62"/>
      <c r="Q19" s="62"/>
      <c r="R19" s="62"/>
      <c r="S19" s="62"/>
      <c r="T19" s="62"/>
      <c r="U19" s="62"/>
      <c r="V19" s="62"/>
      <c r="W19" s="62"/>
    </row>
    <row r="20" spans="1:25" ht="9" customHeight="1">
      <c r="A20" s="5"/>
      <c r="B20" s="166" t="s">
        <v>93</v>
      </c>
      <c r="C20" s="166"/>
      <c r="D20" s="166"/>
      <c r="E20" s="166"/>
      <c r="F20" s="167" t="s">
        <v>32</v>
      </c>
      <c r="G20" s="168"/>
      <c r="H20" s="168"/>
      <c r="I20" s="168"/>
      <c r="J20" s="168"/>
      <c r="K20" s="168"/>
      <c r="L20" s="168"/>
      <c r="M20" s="168"/>
      <c r="N20" s="168"/>
      <c r="O20" s="168"/>
      <c r="P20" s="77"/>
      <c r="Q20" s="139" t="s">
        <v>102</v>
      </c>
      <c r="R20" s="139"/>
      <c r="S20" s="139"/>
      <c r="T20" s="139"/>
      <c r="U20" s="138" t="s">
        <v>32</v>
      </c>
      <c r="V20" s="138"/>
      <c r="W20" s="138"/>
    </row>
    <row r="21" spans="1:25" ht="9" customHeight="1">
      <c r="A21" s="5"/>
      <c r="B21" s="166"/>
      <c r="C21" s="166"/>
      <c r="D21" s="166"/>
      <c r="E21" s="166"/>
      <c r="F21" s="167"/>
      <c r="G21" s="169"/>
      <c r="H21" s="169"/>
      <c r="I21" s="169"/>
      <c r="J21" s="169"/>
      <c r="K21" s="169"/>
      <c r="L21" s="169"/>
      <c r="M21" s="169"/>
      <c r="N21" s="169"/>
      <c r="O21" s="169"/>
      <c r="P21" s="77"/>
      <c r="Q21" s="139"/>
      <c r="R21" s="139"/>
      <c r="S21" s="139"/>
      <c r="T21" s="139"/>
      <c r="U21" s="138"/>
      <c r="V21" s="140"/>
      <c r="W21" s="140"/>
    </row>
    <row r="22" spans="1:25" ht="14">
      <c r="A22" s="5" t="s">
        <v>15</v>
      </c>
      <c r="Y22" s="12"/>
    </row>
    <row r="23" spans="1:25" ht="14">
      <c r="A23" s="5" t="s">
        <v>120</v>
      </c>
      <c r="Y23" s="12"/>
    </row>
    <row r="24" spans="1:25" ht="18" customHeight="1">
      <c r="A24" s="188" t="s">
        <v>14</v>
      </c>
      <c r="B24" s="189"/>
      <c r="C24" s="189"/>
      <c r="D24" s="222"/>
      <c r="E24" s="151"/>
      <c r="F24" s="152"/>
      <c r="G24" s="40"/>
      <c r="H24" s="152"/>
      <c r="I24" s="40"/>
      <c r="J24" s="155"/>
      <c r="K24" s="42"/>
      <c r="L24" s="143" t="s">
        <v>17</v>
      </c>
      <c r="M24" s="143" t="str">
        <f>管理画面!E44</f>
        <v>0/0/0</v>
      </c>
      <c r="N24" s="141" t="s">
        <v>11</v>
      </c>
      <c r="O24" s="225" t="s">
        <v>46</v>
      </c>
      <c r="P24" s="170"/>
      <c r="Q24" s="226"/>
      <c r="R24" s="230"/>
      <c r="S24" s="165"/>
      <c r="T24" s="165"/>
      <c r="U24" s="58" t="s">
        <v>16</v>
      </c>
      <c r="V24" s="165"/>
      <c r="W24" s="165"/>
      <c r="X24" s="231"/>
    </row>
    <row r="25" spans="1:25" ht="18" customHeight="1">
      <c r="A25" s="188"/>
      <c r="B25" s="189"/>
      <c r="C25" s="189"/>
      <c r="D25" s="222"/>
      <c r="E25" s="153"/>
      <c r="F25" s="154"/>
      <c r="G25" s="41" t="s">
        <v>0</v>
      </c>
      <c r="H25" s="154"/>
      <c r="I25" s="41" t="s">
        <v>10</v>
      </c>
      <c r="J25" s="156"/>
      <c r="K25" s="14" t="s">
        <v>1</v>
      </c>
      <c r="L25" s="144"/>
      <c r="M25" s="144"/>
      <c r="N25" s="142"/>
      <c r="O25" s="227"/>
      <c r="P25" s="228"/>
      <c r="Q25" s="229"/>
      <c r="R25" s="57" t="s">
        <v>17</v>
      </c>
      <c r="S25" s="144" t="str">
        <f>IF(R24=TIME(8,0,0),"早朝",IF(AND(R24&gt;=TIME(9,0,0),R24&lt;TIME(12,0,0)),"午前",IF(AND(R24&gt;=TIME(12,0,0),R24&lt;TIME(17,0,0)),"午後",IF(AND(R24&gt;=TIME(17,0,0),R24&lt;TIME(21,0,0)),"夜間",""))))</f>
        <v/>
      </c>
      <c r="T25" s="144"/>
      <c r="U25" s="35" t="s">
        <v>16</v>
      </c>
      <c r="V25" s="144" t="str">
        <f>IF(AND(V24&gt;=TIME(9,0,0),V24&lt;TIME(13,0,0)),"午前",IF(AND(V24&gt;=TIME(12,0,0),V24&lt;=TIME(17,0,0)),"午後",IF(AND(V24&gt;TIME(17,0,0),V24&lt;TIME(22,0,0)),"夜間","")))</f>
        <v/>
      </c>
      <c r="W25" s="144"/>
      <c r="X25" s="61" t="s">
        <v>11</v>
      </c>
      <c r="Y25" s="5"/>
    </row>
    <row r="26" spans="1:25" ht="18" customHeight="1">
      <c r="A26" s="188" t="s">
        <v>18</v>
      </c>
      <c r="B26" s="189"/>
      <c r="C26" s="189"/>
      <c r="D26" s="222"/>
      <c r="E26" s="223"/>
      <c r="F26" s="223"/>
      <c r="G26" s="223"/>
      <c r="H26" s="223"/>
      <c r="I26" s="223"/>
      <c r="J26" s="187" t="s">
        <v>104</v>
      </c>
      <c r="K26" s="172"/>
      <c r="L26" s="172"/>
      <c r="M26" s="172"/>
      <c r="N26" s="173"/>
      <c r="O26" s="230"/>
      <c r="P26" s="165"/>
      <c r="Q26" s="165"/>
      <c r="R26" s="170" t="s">
        <v>16</v>
      </c>
      <c r="S26" s="170"/>
      <c r="T26" s="165"/>
      <c r="U26" s="165"/>
      <c r="V26" s="165"/>
      <c r="W26" s="13"/>
      <c r="X26" s="29"/>
      <c r="Y26" s="5"/>
    </row>
    <row r="27" spans="1:25" ht="18" customHeight="1">
      <c r="A27" s="188"/>
      <c r="B27" s="189"/>
      <c r="C27" s="189"/>
      <c r="D27" s="222"/>
      <c r="E27" s="224"/>
      <c r="F27" s="224"/>
      <c r="G27" s="224"/>
      <c r="H27" s="224"/>
      <c r="I27" s="224"/>
      <c r="J27" s="177"/>
      <c r="K27" s="178"/>
      <c r="L27" s="178"/>
      <c r="M27" s="178"/>
      <c r="N27" s="179"/>
      <c r="O27" s="232" t="s">
        <v>47</v>
      </c>
      <c r="P27" s="233"/>
      <c r="Q27" s="233"/>
      <c r="R27" s="233"/>
      <c r="S27" s="233"/>
      <c r="T27" s="233"/>
      <c r="U27" s="233"/>
      <c r="V27" s="233"/>
      <c r="W27" s="233"/>
      <c r="X27" s="234"/>
      <c r="Y27" s="5"/>
    </row>
    <row r="28" spans="1:25" ht="18" customHeight="1">
      <c r="A28" s="171" t="s">
        <v>12</v>
      </c>
      <c r="B28" s="172"/>
      <c r="C28" s="172"/>
      <c r="D28" s="173"/>
      <c r="E28" s="145"/>
      <c r="F28" s="146"/>
      <c r="G28" s="146"/>
      <c r="H28" s="147"/>
      <c r="I28" s="213" t="s">
        <v>127</v>
      </c>
      <c r="J28" s="214"/>
      <c r="K28" s="214"/>
      <c r="L28" s="214"/>
      <c r="M28" s="214"/>
      <c r="N28" s="214"/>
      <c r="O28" s="214"/>
      <c r="P28" s="214"/>
      <c r="Q28" s="214"/>
      <c r="R28" s="214"/>
      <c r="S28" s="214"/>
      <c r="T28" s="214"/>
      <c r="U28" s="214"/>
      <c r="V28" s="214"/>
      <c r="W28" s="214"/>
      <c r="X28" s="215"/>
      <c r="Y28" s="5"/>
    </row>
    <row r="29" spans="1:25" ht="18" customHeight="1">
      <c r="A29" s="174"/>
      <c r="B29" s="175"/>
      <c r="C29" s="175"/>
      <c r="D29" s="176"/>
      <c r="E29" s="148"/>
      <c r="F29" s="149"/>
      <c r="G29" s="149"/>
      <c r="H29" s="150"/>
      <c r="I29" s="216"/>
      <c r="J29" s="217"/>
      <c r="K29" s="217"/>
      <c r="L29" s="217"/>
      <c r="M29" s="217"/>
      <c r="N29" s="217"/>
      <c r="O29" s="217"/>
      <c r="P29" s="217"/>
      <c r="Q29" s="217"/>
      <c r="R29" s="217"/>
      <c r="S29" s="217"/>
      <c r="T29" s="217"/>
      <c r="U29" s="217"/>
      <c r="V29" s="217"/>
      <c r="W29" s="217"/>
      <c r="X29" s="218"/>
      <c r="Y29" s="5"/>
    </row>
    <row r="30" spans="1:25" ht="18" customHeight="1">
      <c r="A30" s="174"/>
      <c r="B30" s="175"/>
      <c r="C30" s="175"/>
      <c r="D30" s="176"/>
      <c r="E30" s="145"/>
      <c r="F30" s="146"/>
      <c r="G30" s="146"/>
      <c r="H30" s="147"/>
      <c r="I30" s="16"/>
      <c r="J30" s="16"/>
      <c r="K30" s="17"/>
      <c r="L30" s="17"/>
      <c r="M30" s="17"/>
      <c r="N30" s="17"/>
      <c r="O30" s="17"/>
      <c r="P30" s="17"/>
      <c r="Q30" s="17"/>
      <c r="R30" s="17"/>
      <c r="S30" s="17"/>
      <c r="T30" s="17"/>
      <c r="U30" s="17"/>
      <c r="V30" s="17"/>
      <c r="W30" s="17"/>
      <c r="X30" s="18"/>
    </row>
    <row r="31" spans="1:25" ht="18" customHeight="1">
      <c r="A31" s="177"/>
      <c r="B31" s="178"/>
      <c r="C31" s="178"/>
      <c r="D31" s="179"/>
      <c r="E31" s="148"/>
      <c r="F31" s="149"/>
      <c r="G31" s="149"/>
      <c r="H31" s="150"/>
      <c r="I31" s="19"/>
      <c r="J31" s="19"/>
      <c r="K31" s="20"/>
      <c r="L31" s="20"/>
      <c r="M31" s="20"/>
      <c r="N31" s="20"/>
      <c r="O31" s="20"/>
      <c r="P31" s="20"/>
      <c r="Q31" s="20"/>
      <c r="R31" s="20"/>
      <c r="S31" s="20"/>
      <c r="T31" s="20"/>
      <c r="U31" s="20"/>
      <c r="V31" s="20"/>
      <c r="W31" s="20"/>
      <c r="X31" s="21"/>
    </row>
    <row r="32" spans="1:25" ht="17" customHeight="1">
      <c r="A32" s="187" t="s">
        <v>121</v>
      </c>
      <c r="B32" s="172"/>
      <c r="C32" s="172"/>
      <c r="D32" s="173"/>
      <c r="E32" s="43" t="s">
        <v>66</v>
      </c>
      <c r="F32" s="44"/>
      <c r="G32" s="44"/>
      <c r="H32" s="44"/>
      <c r="I32" s="44"/>
      <c r="J32" s="44"/>
      <c r="K32" s="49" t="s">
        <v>67</v>
      </c>
      <c r="L32" s="44"/>
      <c r="M32" s="72"/>
      <c r="N32" s="45" t="s">
        <v>2</v>
      </c>
      <c r="O32" s="219" t="s">
        <v>8</v>
      </c>
      <c r="P32" s="220"/>
      <c r="Q32" s="220"/>
      <c r="R32" s="220"/>
      <c r="S32" s="220"/>
      <c r="T32" s="220"/>
      <c r="U32" s="220"/>
      <c r="V32" s="220"/>
      <c r="W32" s="75"/>
      <c r="X32" s="46" t="s">
        <v>2</v>
      </c>
    </row>
    <row r="33" spans="1:25" ht="17" customHeight="1">
      <c r="A33" s="174"/>
      <c r="B33" s="175"/>
      <c r="C33" s="175"/>
      <c r="D33" s="176"/>
      <c r="E33" s="47" t="s">
        <v>4</v>
      </c>
      <c r="F33" s="48"/>
      <c r="G33" s="48"/>
      <c r="H33" s="48"/>
      <c r="I33" s="48"/>
      <c r="J33" s="49" t="s">
        <v>67</v>
      </c>
      <c r="K33" s="48"/>
      <c r="L33" s="48"/>
      <c r="M33" s="73"/>
      <c r="N33" s="50" t="s">
        <v>2</v>
      </c>
      <c r="O33" s="163" t="s">
        <v>6</v>
      </c>
      <c r="P33" s="164"/>
      <c r="Q33" s="164"/>
      <c r="R33" s="164"/>
      <c r="S33" s="164"/>
      <c r="T33" s="164"/>
      <c r="U33" s="164"/>
      <c r="V33" s="164"/>
      <c r="W33" s="76"/>
      <c r="X33" s="51" t="s">
        <v>2</v>
      </c>
    </row>
    <row r="34" spans="1:25" ht="17" customHeight="1">
      <c r="A34" s="174"/>
      <c r="B34" s="175"/>
      <c r="C34" s="175"/>
      <c r="D34" s="176"/>
      <c r="E34" s="47" t="s">
        <v>5</v>
      </c>
      <c r="F34" s="48"/>
      <c r="G34" s="48"/>
      <c r="H34" s="48"/>
      <c r="I34" s="49" t="s">
        <v>68</v>
      </c>
      <c r="J34" s="48"/>
      <c r="K34" s="48"/>
      <c r="L34" s="48"/>
      <c r="M34" s="73"/>
      <c r="N34" s="50" t="s">
        <v>2</v>
      </c>
      <c r="O34" s="163" t="s">
        <v>38</v>
      </c>
      <c r="P34" s="164"/>
      <c r="Q34" s="164"/>
      <c r="R34" s="164"/>
      <c r="S34" s="164"/>
      <c r="T34" s="164"/>
      <c r="U34" s="164"/>
      <c r="V34" s="164"/>
      <c r="W34" s="76"/>
      <c r="X34" s="51" t="s">
        <v>2</v>
      </c>
    </row>
    <row r="35" spans="1:25" ht="17" customHeight="1">
      <c r="A35" s="174"/>
      <c r="B35" s="175"/>
      <c r="C35" s="175"/>
      <c r="D35" s="176"/>
      <c r="E35" s="163" t="s">
        <v>34</v>
      </c>
      <c r="F35" s="164"/>
      <c r="G35" s="164"/>
      <c r="H35" s="164"/>
      <c r="I35" s="164"/>
      <c r="J35" s="164"/>
      <c r="K35" s="164"/>
      <c r="L35" s="164"/>
      <c r="M35" s="73"/>
      <c r="N35" s="50" t="s">
        <v>2</v>
      </c>
      <c r="O35" s="59" t="s">
        <v>69</v>
      </c>
      <c r="P35" s="48"/>
      <c r="Q35" s="48"/>
      <c r="R35" s="48"/>
      <c r="S35" s="48"/>
      <c r="T35" s="60" t="s">
        <v>70</v>
      </c>
      <c r="U35" s="48"/>
      <c r="V35" s="48"/>
      <c r="W35" s="76"/>
      <c r="X35" s="51" t="s">
        <v>3</v>
      </c>
    </row>
    <row r="36" spans="1:25" ht="17" customHeight="1">
      <c r="A36" s="174"/>
      <c r="B36" s="175"/>
      <c r="C36" s="175"/>
      <c r="D36" s="176"/>
      <c r="E36" s="47" t="s">
        <v>35</v>
      </c>
      <c r="F36" s="48"/>
      <c r="G36" s="48"/>
      <c r="H36" s="48"/>
      <c r="I36" s="48"/>
      <c r="J36" s="48"/>
      <c r="K36" s="49" t="s">
        <v>71</v>
      </c>
      <c r="L36" s="48"/>
      <c r="M36" s="73"/>
      <c r="N36" s="50" t="s">
        <v>3</v>
      </c>
      <c r="O36" s="47" t="s">
        <v>39</v>
      </c>
      <c r="P36" s="48"/>
      <c r="Q36" s="48"/>
      <c r="R36" s="48"/>
      <c r="S36" s="48"/>
      <c r="T36" s="48"/>
      <c r="U36" s="49" t="s">
        <v>44</v>
      </c>
      <c r="V36" s="48"/>
      <c r="W36" s="76"/>
      <c r="X36" s="51" t="s">
        <v>7</v>
      </c>
    </row>
    <row r="37" spans="1:25" ht="17" customHeight="1">
      <c r="A37" s="174"/>
      <c r="B37" s="175"/>
      <c r="C37" s="175"/>
      <c r="D37" s="176"/>
      <c r="E37" s="47" t="s">
        <v>36</v>
      </c>
      <c r="F37" s="48"/>
      <c r="G37" s="48"/>
      <c r="H37" s="48"/>
      <c r="I37" s="48"/>
      <c r="J37" s="49" t="s">
        <v>72</v>
      </c>
      <c r="K37" s="48"/>
      <c r="L37" s="48"/>
      <c r="M37" s="73"/>
      <c r="N37" s="50" t="s">
        <v>3</v>
      </c>
      <c r="O37" s="55" t="s">
        <v>128</v>
      </c>
      <c r="P37" s="48"/>
      <c r="Q37" s="48"/>
      <c r="R37" s="48"/>
      <c r="S37" s="48"/>
      <c r="T37" s="48"/>
      <c r="U37" s="48"/>
      <c r="V37" s="48"/>
      <c r="W37" s="76"/>
      <c r="X37" s="51" t="s">
        <v>129</v>
      </c>
    </row>
    <row r="38" spans="1:25" ht="17" customHeight="1">
      <c r="A38" s="174"/>
      <c r="B38" s="175"/>
      <c r="C38" s="175"/>
      <c r="D38" s="176"/>
      <c r="E38" s="163" t="s">
        <v>37</v>
      </c>
      <c r="F38" s="164"/>
      <c r="G38" s="164"/>
      <c r="H38" s="164"/>
      <c r="I38" s="164"/>
      <c r="J38" s="164"/>
      <c r="K38" s="164"/>
      <c r="L38" s="164"/>
      <c r="M38" s="73"/>
      <c r="N38" s="50" t="s">
        <v>41</v>
      </c>
      <c r="O38" s="79"/>
      <c r="P38" s="80"/>
      <c r="Q38" s="80"/>
      <c r="R38" s="80"/>
      <c r="S38" s="80"/>
      <c r="T38" s="80"/>
      <c r="U38" s="80"/>
      <c r="V38" s="80"/>
      <c r="W38" s="81"/>
      <c r="X38" s="82"/>
    </row>
    <row r="39" spans="1:25" ht="17" customHeight="1">
      <c r="A39" s="177"/>
      <c r="B39" s="178"/>
      <c r="C39" s="178"/>
      <c r="D39" s="179"/>
      <c r="E39" s="52"/>
      <c r="F39" s="53"/>
      <c r="G39" s="53"/>
      <c r="H39" s="53"/>
      <c r="I39" s="53"/>
      <c r="J39" s="53"/>
      <c r="K39" s="53"/>
      <c r="L39" s="53"/>
      <c r="M39" s="74"/>
      <c r="N39" s="54"/>
      <c r="O39" s="56" t="s">
        <v>43</v>
      </c>
      <c r="P39" s="10"/>
      <c r="Q39" s="10"/>
      <c r="R39" s="10"/>
      <c r="S39" s="10"/>
      <c r="T39" s="10"/>
      <c r="U39" s="10"/>
      <c r="V39" s="10"/>
      <c r="W39" s="10"/>
      <c r="X39" s="11"/>
    </row>
    <row r="40" spans="1:25" ht="30.5" customHeight="1">
      <c r="A40" s="188" t="s">
        <v>42</v>
      </c>
      <c r="B40" s="189"/>
      <c r="C40" s="189"/>
      <c r="D40" s="189"/>
      <c r="E40" s="190"/>
      <c r="F40" s="191"/>
      <c r="G40" s="191"/>
      <c r="H40" s="191"/>
      <c r="I40" s="191"/>
      <c r="J40" s="191"/>
      <c r="K40" s="191"/>
      <c r="L40" s="191"/>
      <c r="M40" s="191"/>
      <c r="N40" s="191"/>
      <c r="O40" s="191"/>
      <c r="P40" s="191"/>
      <c r="Q40" s="191"/>
      <c r="R40" s="191"/>
      <c r="S40" s="191"/>
      <c r="T40" s="191"/>
      <c r="U40" s="191"/>
      <c r="V40" s="191"/>
      <c r="W40" s="191"/>
      <c r="X40" s="192"/>
    </row>
    <row r="41" spans="1:25" ht="12" customHeight="1">
      <c r="A41" s="36"/>
      <c r="B41" s="36"/>
      <c r="C41" s="36"/>
      <c r="D41" s="36"/>
      <c r="E41" s="37"/>
      <c r="F41" s="37"/>
      <c r="G41" s="37"/>
      <c r="H41" s="37"/>
      <c r="I41" s="38"/>
      <c r="J41" s="38"/>
      <c r="K41" s="39"/>
      <c r="L41" s="39"/>
      <c r="M41" s="39"/>
      <c r="N41" s="39"/>
      <c r="O41" s="39"/>
      <c r="P41" s="39"/>
      <c r="Q41" s="39"/>
      <c r="R41" s="39"/>
      <c r="S41" s="39"/>
      <c r="T41" s="39"/>
      <c r="U41" s="39"/>
      <c r="V41" s="39"/>
      <c r="W41" s="39"/>
      <c r="X41" s="39"/>
    </row>
    <row r="42" spans="1:25" ht="11.5" customHeight="1">
      <c r="A42" s="187" t="s">
        <v>19</v>
      </c>
      <c r="B42" s="202"/>
      <c r="C42" s="202"/>
      <c r="D42" s="203"/>
      <c r="E42" s="193"/>
      <c r="F42" s="194"/>
      <c r="G42" s="195"/>
      <c r="H42" s="187" t="s">
        <v>45</v>
      </c>
      <c r="I42" s="172"/>
      <c r="J42" s="172"/>
      <c r="K42" s="172"/>
      <c r="L42" s="173"/>
      <c r="M42" s="157"/>
      <c r="N42" s="158"/>
      <c r="O42" s="158"/>
      <c r="P42" s="158"/>
      <c r="Q42" s="158"/>
      <c r="R42" s="158"/>
      <c r="S42" s="158"/>
      <c r="T42" s="158"/>
      <c r="U42" s="158"/>
      <c r="V42" s="158"/>
      <c r="W42" s="158"/>
      <c r="X42" s="159"/>
      <c r="Y42" s="5"/>
    </row>
    <row r="43" spans="1:25" ht="11.5" customHeight="1">
      <c r="A43" s="207"/>
      <c r="B43" s="208"/>
      <c r="C43" s="208"/>
      <c r="D43" s="209"/>
      <c r="E43" s="196"/>
      <c r="F43" s="197"/>
      <c r="G43" s="198"/>
      <c r="H43" s="177"/>
      <c r="I43" s="178"/>
      <c r="J43" s="178"/>
      <c r="K43" s="178"/>
      <c r="L43" s="179"/>
      <c r="M43" s="185"/>
      <c r="N43" s="183"/>
      <c r="O43" s="183"/>
      <c r="P43" s="183"/>
      <c r="Q43" s="183"/>
      <c r="R43" s="183"/>
      <c r="S43" s="183"/>
      <c r="T43" s="183"/>
      <c r="U43" s="183"/>
      <c r="V43" s="183"/>
      <c r="W43" s="183"/>
      <c r="X43" s="186"/>
      <c r="Y43" s="5"/>
    </row>
    <row r="44" spans="1:25" ht="11.5" customHeight="1">
      <c r="A44" s="207"/>
      <c r="B44" s="208"/>
      <c r="C44" s="208"/>
      <c r="D44" s="209"/>
      <c r="E44" s="196"/>
      <c r="F44" s="197"/>
      <c r="G44" s="198"/>
      <c r="H44" s="187" t="s">
        <v>20</v>
      </c>
      <c r="I44" s="202"/>
      <c r="J44" s="202"/>
      <c r="K44" s="202"/>
      <c r="L44" s="203"/>
      <c r="M44" s="157"/>
      <c r="N44" s="158"/>
      <c r="O44" s="158"/>
      <c r="P44" s="158"/>
      <c r="Q44" s="158"/>
      <c r="R44" s="158"/>
      <c r="S44" s="158"/>
      <c r="T44" s="158"/>
      <c r="U44" s="158"/>
      <c r="V44" s="158"/>
      <c r="W44" s="158"/>
      <c r="X44" s="159"/>
      <c r="Y44" s="5"/>
    </row>
    <row r="45" spans="1:25" ht="11.5" customHeight="1">
      <c r="A45" s="207"/>
      <c r="B45" s="208"/>
      <c r="C45" s="208"/>
      <c r="D45" s="209"/>
      <c r="E45" s="196"/>
      <c r="F45" s="197"/>
      <c r="G45" s="198"/>
      <c r="H45" s="204"/>
      <c r="I45" s="205"/>
      <c r="J45" s="205"/>
      <c r="K45" s="205"/>
      <c r="L45" s="206"/>
      <c r="M45" s="160"/>
      <c r="N45" s="161"/>
      <c r="O45" s="161"/>
      <c r="P45" s="161"/>
      <c r="Q45" s="161"/>
      <c r="R45" s="161"/>
      <c r="S45" s="161"/>
      <c r="T45" s="161"/>
      <c r="U45" s="161"/>
      <c r="V45" s="161"/>
      <c r="W45" s="161"/>
      <c r="X45" s="162"/>
    </row>
    <row r="46" spans="1:25" ht="11.5" customHeight="1">
      <c r="A46" s="210"/>
      <c r="B46" s="211"/>
      <c r="C46" s="211"/>
      <c r="D46" s="212"/>
      <c r="E46" s="199"/>
      <c r="F46" s="200"/>
      <c r="G46" s="201"/>
      <c r="H46" s="28" t="s">
        <v>28</v>
      </c>
      <c r="I46" s="24"/>
      <c r="J46" s="24"/>
      <c r="K46" s="24"/>
      <c r="L46" s="24"/>
      <c r="M46" s="25"/>
      <c r="N46" s="26"/>
      <c r="O46" s="26"/>
      <c r="P46" s="26"/>
      <c r="Q46" s="26"/>
      <c r="R46" s="26"/>
      <c r="S46" s="26"/>
      <c r="T46" s="26"/>
      <c r="U46" s="26"/>
      <c r="V46" s="26"/>
      <c r="W46" s="26"/>
      <c r="X46" s="27"/>
    </row>
    <row r="47" spans="1:25" ht="12.5" customHeight="1">
      <c r="A47" s="171" t="s">
        <v>21</v>
      </c>
      <c r="B47" s="172"/>
      <c r="C47" s="172"/>
      <c r="D47" s="173"/>
      <c r="E47" s="243" t="s">
        <v>22</v>
      </c>
      <c r="F47" s="170"/>
      <c r="G47" s="226"/>
      <c r="H47" s="157"/>
      <c r="I47" s="158"/>
      <c r="J47" s="158"/>
      <c r="K47" s="158"/>
      <c r="L47" s="158"/>
      <c r="M47" s="158"/>
      <c r="N47" s="158"/>
      <c r="O47" s="158"/>
      <c r="P47" s="158"/>
      <c r="Q47" s="158"/>
      <c r="R47" s="158"/>
      <c r="S47" s="158"/>
      <c r="T47" s="158"/>
      <c r="U47" s="158"/>
      <c r="V47" s="158"/>
      <c r="W47" s="158"/>
      <c r="X47" s="159"/>
      <c r="Y47" s="5"/>
    </row>
    <row r="48" spans="1:25" ht="8.15" customHeight="1">
      <c r="A48" s="177"/>
      <c r="B48" s="178"/>
      <c r="C48" s="178"/>
      <c r="D48" s="179"/>
      <c r="E48" s="227"/>
      <c r="F48" s="228"/>
      <c r="G48" s="229"/>
      <c r="H48" s="185"/>
      <c r="I48" s="183"/>
      <c r="J48" s="183"/>
      <c r="K48" s="183"/>
      <c r="L48" s="183"/>
      <c r="M48" s="183"/>
      <c r="N48" s="183"/>
      <c r="O48" s="183"/>
      <c r="P48" s="183"/>
      <c r="Q48" s="183"/>
      <c r="R48" s="183"/>
      <c r="S48" s="183"/>
      <c r="T48" s="183"/>
      <c r="U48" s="183"/>
      <c r="V48" s="183"/>
      <c r="W48" s="183"/>
      <c r="X48" s="186"/>
      <c r="Y48" s="5"/>
    </row>
    <row r="49" spans="1:25" ht="24" customHeight="1">
      <c r="A49" s="171" t="s">
        <v>23</v>
      </c>
      <c r="B49" s="172"/>
      <c r="C49" s="172"/>
      <c r="D49" s="173"/>
      <c r="E49" s="249" t="s">
        <v>27</v>
      </c>
      <c r="F49" s="194"/>
      <c r="G49" s="194"/>
      <c r="H49" s="143" t="s">
        <v>24</v>
      </c>
      <c r="I49" s="22"/>
      <c r="J49" s="16"/>
      <c r="K49" s="17"/>
      <c r="L49" s="17"/>
      <c r="M49" s="17"/>
      <c r="N49" s="17"/>
      <c r="O49" s="17"/>
      <c r="P49" s="17"/>
      <c r="Q49" s="17"/>
      <c r="R49" s="17"/>
      <c r="S49" s="17"/>
      <c r="T49" s="17"/>
      <c r="U49" s="17"/>
      <c r="V49" s="17"/>
      <c r="W49" s="17"/>
      <c r="X49" s="18"/>
      <c r="Y49" s="5"/>
    </row>
    <row r="50" spans="1:25" ht="3.65" customHeight="1">
      <c r="A50" s="177"/>
      <c r="B50" s="178"/>
      <c r="C50" s="178"/>
      <c r="D50" s="179"/>
      <c r="E50" s="250"/>
      <c r="F50" s="200"/>
      <c r="G50" s="200"/>
      <c r="H50" s="144"/>
      <c r="I50" s="23"/>
      <c r="J50" s="19"/>
      <c r="K50" s="20"/>
      <c r="L50" s="20"/>
      <c r="M50" s="20"/>
      <c r="N50" s="20"/>
      <c r="O50" s="20"/>
      <c r="P50" s="20"/>
      <c r="Q50" s="20"/>
      <c r="R50" s="20"/>
      <c r="S50" s="20"/>
      <c r="T50" s="20"/>
      <c r="U50" s="20"/>
      <c r="V50" s="20"/>
      <c r="W50" s="20"/>
      <c r="X50" s="21"/>
      <c r="Y50" s="5"/>
    </row>
    <row r="51" spans="1:25" ht="18" customHeight="1">
      <c r="A51" s="187" t="s">
        <v>85</v>
      </c>
      <c r="B51" s="172"/>
      <c r="C51" s="172"/>
      <c r="D51" s="173"/>
      <c r="E51" s="244"/>
      <c r="F51" s="137"/>
      <c r="G51" s="137"/>
      <c r="H51" s="245"/>
      <c r="I51" s="2" t="s">
        <v>33</v>
      </c>
      <c r="J51" s="3"/>
      <c r="X51" s="9"/>
    </row>
    <row r="52" spans="1:25" ht="18" customHeight="1">
      <c r="A52" s="174"/>
      <c r="B52" s="175"/>
      <c r="C52" s="175"/>
      <c r="D52" s="176"/>
      <c r="E52" s="246"/>
      <c r="F52" s="247"/>
      <c r="G52" s="247"/>
      <c r="H52" s="248"/>
      <c r="I52" s="4" t="s">
        <v>131</v>
      </c>
      <c r="J52" s="1"/>
      <c r="X52" s="9"/>
    </row>
    <row r="53" spans="1:25" ht="18" customHeight="1">
      <c r="A53" s="236" t="s">
        <v>40</v>
      </c>
      <c r="B53" s="237"/>
      <c r="C53" s="237"/>
      <c r="D53" s="238"/>
      <c r="E53" s="239"/>
      <c r="F53" s="240"/>
      <c r="G53" s="240"/>
      <c r="H53" s="240"/>
      <c r="I53" s="240"/>
      <c r="J53" s="240"/>
      <c r="K53" s="240"/>
      <c r="L53" s="240"/>
      <c r="M53" s="240"/>
      <c r="N53" s="240"/>
      <c r="O53" s="240"/>
      <c r="P53" s="241" t="s">
        <v>103</v>
      </c>
      <c r="Q53" s="241"/>
      <c r="R53" s="241"/>
      <c r="S53" s="240"/>
      <c r="T53" s="240"/>
      <c r="U53" s="240"/>
      <c r="V53" s="240"/>
      <c r="W53" s="240"/>
      <c r="X53" s="242"/>
    </row>
    <row r="54" spans="1:25" ht="15" customHeight="1">
      <c r="A54" s="187" t="s">
        <v>130</v>
      </c>
      <c r="B54" s="172"/>
      <c r="C54" s="172"/>
      <c r="D54" s="173"/>
      <c r="E54" s="157"/>
      <c r="F54" s="158"/>
      <c r="G54" s="158"/>
      <c r="H54" s="159"/>
      <c r="I54" s="251" t="s">
        <v>9</v>
      </c>
      <c r="J54" s="251"/>
      <c r="K54" s="251"/>
      <c r="L54" s="251"/>
      <c r="M54" s="251"/>
      <c r="N54" s="251"/>
      <c r="O54" s="251"/>
      <c r="P54" s="251"/>
      <c r="Q54" s="251"/>
      <c r="R54" s="251"/>
      <c r="S54" s="251"/>
      <c r="T54" s="251"/>
      <c r="U54" s="251"/>
      <c r="V54" s="251"/>
      <c r="W54" s="251"/>
      <c r="X54" s="252"/>
    </row>
    <row r="55" spans="1:25" ht="15" customHeight="1">
      <c r="A55" s="174"/>
      <c r="B55" s="175"/>
      <c r="C55" s="175"/>
      <c r="D55" s="176"/>
      <c r="E55" s="255"/>
      <c r="F55" s="182"/>
      <c r="G55" s="182"/>
      <c r="H55" s="256"/>
      <c r="I55" s="253" t="s">
        <v>25</v>
      </c>
      <c r="J55" s="253"/>
      <c r="K55" s="253"/>
      <c r="L55" s="253"/>
      <c r="M55" s="253"/>
      <c r="N55" s="253"/>
      <c r="O55" s="253"/>
      <c r="P55" s="253"/>
      <c r="Q55" s="253"/>
      <c r="R55" s="253"/>
      <c r="S55" s="253"/>
      <c r="T55" s="253"/>
      <c r="U55" s="253"/>
      <c r="V55" s="253"/>
      <c r="W55" s="253"/>
      <c r="X55" s="254"/>
    </row>
    <row r="56" spans="1:25" ht="15" customHeight="1">
      <c r="A56" s="177"/>
      <c r="B56" s="178"/>
      <c r="C56" s="178"/>
      <c r="D56" s="179"/>
      <c r="E56" s="185"/>
      <c r="F56" s="183"/>
      <c r="G56" s="183"/>
      <c r="H56" s="186"/>
      <c r="I56" s="15" t="s">
        <v>26</v>
      </c>
      <c r="J56" s="10"/>
      <c r="K56" s="10"/>
      <c r="L56" s="10"/>
      <c r="M56" s="10"/>
      <c r="N56" s="10"/>
      <c r="O56" s="10"/>
      <c r="P56" s="10"/>
      <c r="Q56" s="10"/>
      <c r="R56" s="10"/>
      <c r="S56" s="10"/>
      <c r="T56" s="10"/>
      <c r="U56" s="10"/>
      <c r="V56" s="10"/>
      <c r="W56" s="10"/>
      <c r="X56" s="11"/>
    </row>
    <row r="57" spans="1:25" ht="25" customHeight="1">
      <c r="A57" s="171" t="s">
        <v>86</v>
      </c>
      <c r="B57" s="172"/>
      <c r="C57" s="172"/>
      <c r="D57" s="173"/>
      <c r="E57" s="130" t="s">
        <v>87</v>
      </c>
      <c r="F57" s="131"/>
      <c r="G57" s="131"/>
      <c r="H57" s="132"/>
      <c r="I57" s="134"/>
      <c r="J57" s="135"/>
      <c r="K57" s="135"/>
      <c r="L57" s="135"/>
      <c r="M57" s="136"/>
      <c r="N57" s="123"/>
      <c r="O57" s="124"/>
      <c r="P57" s="124"/>
      <c r="Q57" s="124"/>
      <c r="R57" s="124"/>
      <c r="S57" s="124"/>
      <c r="T57" s="124"/>
      <c r="U57" s="124"/>
      <c r="V57" s="124"/>
      <c r="W57" s="124"/>
      <c r="X57" s="125"/>
    </row>
    <row r="58" spans="1:25" ht="14.5" customHeight="1">
      <c r="A58" s="126"/>
      <c r="B58" s="126"/>
      <c r="C58" s="126"/>
      <c r="D58" s="126"/>
      <c r="E58" s="133"/>
      <c r="F58" s="133"/>
      <c r="G58" s="133"/>
      <c r="H58" s="133"/>
      <c r="I58" s="137"/>
      <c r="J58" s="137"/>
      <c r="K58" s="137"/>
      <c r="L58" s="137"/>
      <c r="M58" s="137"/>
      <c r="N58" s="127"/>
      <c r="O58" s="127"/>
      <c r="P58" s="127"/>
      <c r="Q58" s="127"/>
      <c r="R58" s="127"/>
      <c r="S58" s="127"/>
      <c r="T58" s="127"/>
      <c r="U58" s="127"/>
      <c r="V58" s="127"/>
      <c r="W58" s="127"/>
      <c r="X58" s="127"/>
    </row>
    <row r="59" spans="1:25" ht="13.5" customHeight="1">
      <c r="A59" s="6"/>
      <c r="B59" s="6"/>
      <c r="C59" s="6"/>
      <c r="D59" s="6"/>
      <c r="E59" s="34"/>
      <c r="F59" s="34"/>
      <c r="G59" s="34"/>
      <c r="H59" s="34"/>
      <c r="I59" s="64"/>
      <c r="J59" s="64"/>
      <c r="K59" s="64"/>
      <c r="L59" s="64"/>
      <c r="M59" s="64"/>
      <c r="N59" s="70"/>
      <c r="O59" s="70"/>
      <c r="P59" s="70"/>
    </row>
    <row r="60" spans="1:25" ht="13" customHeight="1">
      <c r="S60" s="1"/>
      <c r="T60" s="1"/>
      <c r="U60" s="78"/>
      <c r="V60" s="129"/>
      <c r="W60" s="129"/>
      <c r="X60" s="129"/>
    </row>
    <row r="61" spans="1:25" ht="18" customHeight="1">
      <c r="A61" s="5"/>
      <c r="B61" s="5"/>
      <c r="C61" s="5"/>
      <c r="D61" s="5"/>
    </row>
    <row r="62" spans="1:25" ht="18" customHeight="1">
      <c r="A62" s="5"/>
      <c r="B62" s="119" t="s">
        <v>122</v>
      </c>
      <c r="C62" s="120"/>
      <c r="D62" s="121"/>
      <c r="E62" s="120"/>
      <c r="F62" s="120"/>
      <c r="G62" s="120"/>
      <c r="H62" s="120"/>
      <c r="I62" s="120"/>
      <c r="J62" s="120"/>
      <c r="K62" s="120"/>
      <c r="L62" s="120"/>
      <c r="M62" s="120"/>
      <c r="N62" s="120"/>
      <c r="O62" s="120"/>
      <c r="P62" s="120"/>
      <c r="Q62" s="120"/>
      <c r="R62" s="120"/>
      <c r="S62" s="120"/>
      <c r="T62" s="120"/>
      <c r="U62" s="120"/>
      <c r="V62" s="120"/>
      <c r="W62" s="120"/>
    </row>
    <row r="63" spans="1:25" ht="18" customHeight="1">
      <c r="A63" s="5"/>
      <c r="B63" s="119"/>
      <c r="C63" s="128" t="s">
        <v>124</v>
      </c>
      <c r="D63" s="128"/>
      <c r="E63" s="128"/>
      <c r="F63" s="128">
        <f>E24</f>
        <v>0</v>
      </c>
      <c r="G63" s="128"/>
      <c r="H63" s="122" t="s">
        <v>0</v>
      </c>
      <c r="I63" s="122">
        <f>H24</f>
        <v>0</v>
      </c>
      <c r="J63" s="122" t="s">
        <v>10</v>
      </c>
      <c r="K63" s="122">
        <f>J24</f>
        <v>0</v>
      </c>
      <c r="L63" s="122" t="s">
        <v>1</v>
      </c>
      <c r="M63" s="122" t="str">
        <f>M24</f>
        <v>0/0/0</v>
      </c>
      <c r="N63" s="122"/>
      <c r="O63" s="122"/>
      <c r="P63" s="128" t="str">
        <f>S25</f>
        <v/>
      </c>
      <c r="Q63" s="128"/>
      <c r="R63" s="122" t="s">
        <v>16</v>
      </c>
      <c r="S63" s="128" t="str">
        <f>V25</f>
        <v/>
      </c>
      <c r="T63" s="128"/>
      <c r="U63" s="122"/>
      <c r="V63" s="122"/>
      <c r="W63" s="120"/>
    </row>
    <row r="64" spans="1:25" ht="18" customHeight="1">
      <c r="A64" s="5"/>
      <c r="B64" s="119"/>
      <c r="C64" s="128" t="s">
        <v>125</v>
      </c>
      <c r="D64" s="128"/>
      <c r="E64" s="128"/>
      <c r="F64" s="128">
        <f>E26</f>
        <v>0</v>
      </c>
      <c r="G64" s="128"/>
      <c r="H64" s="128"/>
      <c r="I64" s="128"/>
      <c r="J64" s="120"/>
      <c r="K64" s="120"/>
      <c r="L64" s="120"/>
      <c r="M64" s="120"/>
      <c r="N64" s="120"/>
      <c r="O64" s="120"/>
      <c r="P64" s="120"/>
      <c r="Q64" s="120"/>
      <c r="R64" s="120"/>
      <c r="S64" s="120"/>
      <c r="T64" s="120"/>
      <c r="U64" s="120"/>
      <c r="V64" s="120"/>
      <c r="W64" s="120"/>
    </row>
    <row r="65" spans="1:23" ht="18" customHeight="1">
      <c r="A65" s="5"/>
      <c r="B65" s="121"/>
      <c r="C65" s="121" t="s">
        <v>126</v>
      </c>
      <c r="D65" s="121"/>
      <c r="E65" s="120"/>
      <c r="F65" s="120"/>
      <c r="G65" s="120"/>
      <c r="H65" s="120"/>
      <c r="I65" s="120"/>
      <c r="J65" s="120"/>
      <c r="K65" s="120"/>
      <c r="L65" s="120"/>
      <c r="M65" s="120"/>
      <c r="N65" s="120"/>
      <c r="O65" s="120"/>
      <c r="P65" s="120"/>
      <c r="Q65" s="120"/>
      <c r="R65" s="120"/>
      <c r="S65" s="120"/>
      <c r="T65" s="120"/>
      <c r="U65" s="120"/>
      <c r="V65" s="120"/>
      <c r="W65" s="120"/>
    </row>
    <row r="66" spans="1:23" ht="18" customHeight="1">
      <c r="A66" s="5"/>
      <c r="B66" s="121"/>
      <c r="C66" s="121" t="s">
        <v>123</v>
      </c>
      <c r="D66" s="121"/>
      <c r="E66" s="120"/>
      <c r="F66" s="120"/>
      <c r="G66" s="120"/>
      <c r="H66" s="120"/>
      <c r="I66" s="120"/>
      <c r="J66" s="120"/>
      <c r="K66" s="120"/>
      <c r="L66" s="120"/>
      <c r="M66" s="120"/>
      <c r="N66" s="120"/>
      <c r="O66" s="120"/>
      <c r="P66" s="120"/>
      <c r="Q66" s="120"/>
      <c r="R66" s="120"/>
      <c r="S66" s="120"/>
      <c r="T66" s="120"/>
      <c r="U66" s="120"/>
      <c r="V66" s="120"/>
      <c r="W66" s="120"/>
    </row>
    <row r="67" spans="1:23" ht="18" customHeight="1">
      <c r="A67" s="5"/>
      <c r="B67" s="110"/>
      <c r="C67" s="111"/>
      <c r="D67" s="111"/>
      <c r="E67" s="111"/>
      <c r="F67" s="111"/>
      <c r="G67" s="111"/>
      <c r="H67" s="111"/>
      <c r="I67" s="111"/>
      <c r="J67" s="111"/>
      <c r="K67" s="111"/>
      <c r="L67" s="111"/>
      <c r="M67" s="111"/>
      <c r="N67" s="111"/>
      <c r="O67" s="111"/>
      <c r="P67" s="111"/>
      <c r="Q67" s="111"/>
      <c r="R67" s="111"/>
      <c r="S67" s="111"/>
      <c r="T67" s="111"/>
      <c r="U67" s="111"/>
      <c r="V67" s="111"/>
      <c r="W67" s="112"/>
    </row>
    <row r="68" spans="1:23" ht="18" customHeight="1">
      <c r="B68" s="113"/>
      <c r="C68" s="114"/>
      <c r="D68" s="114"/>
      <c r="E68" s="114"/>
      <c r="F68" s="114"/>
      <c r="G68" s="114"/>
      <c r="H68" s="114"/>
      <c r="I68" s="114"/>
      <c r="J68" s="114"/>
      <c r="K68" s="114"/>
      <c r="L68" s="114"/>
      <c r="M68" s="114"/>
      <c r="N68" s="114"/>
      <c r="O68" s="114"/>
      <c r="P68" s="114"/>
      <c r="Q68" s="114"/>
      <c r="R68" s="114"/>
      <c r="S68" s="114"/>
      <c r="T68" s="114"/>
      <c r="U68" s="114"/>
      <c r="V68" s="114"/>
      <c r="W68" s="115"/>
    </row>
    <row r="69" spans="1:23" ht="18" customHeight="1">
      <c r="B69" s="113"/>
      <c r="C69" s="114"/>
      <c r="D69" s="114"/>
      <c r="E69" s="114"/>
      <c r="F69" s="114"/>
      <c r="G69" s="114"/>
      <c r="H69" s="114"/>
      <c r="I69" s="114"/>
      <c r="J69" s="114"/>
      <c r="K69" s="114"/>
      <c r="L69" s="114"/>
      <c r="M69" s="114"/>
      <c r="N69" s="114"/>
      <c r="O69" s="114"/>
      <c r="P69" s="114"/>
      <c r="Q69" s="114"/>
      <c r="R69" s="114"/>
      <c r="S69" s="114"/>
      <c r="T69" s="114"/>
      <c r="U69" s="114"/>
      <c r="V69" s="114"/>
      <c r="W69" s="115"/>
    </row>
    <row r="70" spans="1:23" ht="18" customHeight="1">
      <c r="B70" s="113"/>
      <c r="C70" s="114"/>
      <c r="D70" s="114"/>
      <c r="E70" s="114"/>
      <c r="F70" s="114"/>
      <c r="G70" s="114"/>
      <c r="H70" s="114"/>
      <c r="I70" s="114"/>
      <c r="J70" s="114"/>
      <c r="K70" s="114"/>
      <c r="L70" s="114"/>
      <c r="M70" s="114"/>
      <c r="N70" s="114"/>
      <c r="O70" s="114"/>
      <c r="P70" s="114"/>
      <c r="Q70" s="114"/>
      <c r="R70" s="114"/>
      <c r="S70" s="114"/>
      <c r="T70" s="114"/>
      <c r="U70" s="114"/>
      <c r="V70" s="114"/>
      <c r="W70" s="115"/>
    </row>
    <row r="71" spans="1:23" ht="18" customHeight="1">
      <c r="B71" s="113"/>
      <c r="C71" s="114"/>
      <c r="D71" s="114"/>
      <c r="E71" s="114"/>
      <c r="F71" s="114"/>
      <c r="G71" s="114"/>
      <c r="H71" s="114"/>
      <c r="I71" s="114"/>
      <c r="J71" s="114"/>
      <c r="K71" s="114"/>
      <c r="L71" s="114"/>
      <c r="M71" s="114"/>
      <c r="N71" s="114"/>
      <c r="O71" s="114"/>
      <c r="P71" s="114"/>
      <c r="Q71" s="114"/>
      <c r="R71" s="114"/>
      <c r="S71" s="114"/>
      <c r="T71" s="114"/>
      <c r="U71" s="114"/>
      <c r="V71" s="114"/>
      <c r="W71" s="115"/>
    </row>
    <row r="72" spans="1:23" ht="18" customHeight="1">
      <c r="B72" s="113"/>
      <c r="C72" s="114"/>
      <c r="D72" s="114"/>
      <c r="E72" s="114"/>
      <c r="F72" s="114"/>
      <c r="G72" s="114"/>
      <c r="H72" s="114"/>
      <c r="I72" s="114"/>
      <c r="J72" s="114"/>
      <c r="K72" s="114"/>
      <c r="L72" s="114"/>
      <c r="M72" s="114"/>
      <c r="N72" s="114"/>
      <c r="O72" s="114"/>
      <c r="P72" s="114"/>
      <c r="Q72" s="114"/>
      <c r="R72" s="114"/>
      <c r="S72" s="114"/>
      <c r="T72" s="114"/>
      <c r="U72" s="114"/>
      <c r="V72" s="114"/>
      <c r="W72" s="115"/>
    </row>
    <row r="73" spans="1:23" ht="18" customHeight="1">
      <c r="B73" s="113"/>
      <c r="C73" s="114"/>
      <c r="D73" s="114"/>
      <c r="E73" s="114"/>
      <c r="F73" s="114"/>
      <c r="G73" s="114"/>
      <c r="H73" s="114"/>
      <c r="I73" s="114"/>
      <c r="J73" s="114"/>
      <c r="K73" s="114"/>
      <c r="L73" s="114"/>
      <c r="M73" s="114"/>
      <c r="N73" s="114"/>
      <c r="O73" s="114"/>
      <c r="P73" s="114"/>
      <c r="Q73" s="114"/>
      <c r="R73" s="114"/>
      <c r="S73" s="114"/>
      <c r="T73" s="114"/>
      <c r="U73" s="114"/>
      <c r="V73" s="114"/>
      <c r="W73" s="115"/>
    </row>
    <row r="74" spans="1:23" ht="18" customHeight="1">
      <c r="B74" s="113"/>
      <c r="C74" s="114"/>
      <c r="D74" s="114"/>
      <c r="E74" s="114"/>
      <c r="F74" s="114"/>
      <c r="G74" s="114"/>
      <c r="H74" s="114"/>
      <c r="I74" s="114"/>
      <c r="J74" s="114"/>
      <c r="K74" s="114"/>
      <c r="L74" s="114"/>
      <c r="M74" s="114"/>
      <c r="N74" s="114"/>
      <c r="O74" s="114"/>
      <c r="P74" s="114"/>
      <c r="Q74" s="114"/>
      <c r="R74" s="114"/>
      <c r="S74" s="114"/>
      <c r="T74" s="114"/>
      <c r="U74" s="114"/>
      <c r="V74" s="114"/>
      <c r="W74" s="115"/>
    </row>
    <row r="75" spans="1:23" ht="18" customHeight="1">
      <c r="B75" s="113"/>
      <c r="C75" s="114"/>
      <c r="D75" s="114"/>
      <c r="E75" s="114"/>
      <c r="F75" s="114"/>
      <c r="G75" s="114"/>
      <c r="H75" s="114"/>
      <c r="I75" s="114"/>
      <c r="J75" s="114"/>
      <c r="K75" s="114"/>
      <c r="L75" s="114"/>
      <c r="M75" s="114"/>
      <c r="N75" s="114"/>
      <c r="O75" s="114"/>
      <c r="P75" s="114"/>
      <c r="Q75" s="114"/>
      <c r="R75" s="114"/>
      <c r="S75" s="114"/>
      <c r="T75" s="114"/>
      <c r="U75" s="114"/>
      <c r="V75" s="114"/>
      <c r="W75" s="115"/>
    </row>
    <row r="76" spans="1:23" ht="18" customHeight="1">
      <c r="B76" s="113"/>
      <c r="C76" s="114"/>
      <c r="D76" s="114"/>
      <c r="E76" s="114"/>
      <c r="F76" s="114"/>
      <c r="G76" s="114"/>
      <c r="H76" s="114"/>
      <c r="I76" s="114"/>
      <c r="J76" s="114"/>
      <c r="K76" s="114"/>
      <c r="L76" s="114"/>
      <c r="M76" s="114"/>
      <c r="N76" s="114"/>
      <c r="O76" s="114"/>
      <c r="P76" s="114"/>
      <c r="Q76" s="114"/>
      <c r="R76" s="114"/>
      <c r="S76" s="114"/>
      <c r="T76" s="114"/>
      <c r="U76" s="114"/>
      <c r="V76" s="114"/>
      <c r="W76" s="115"/>
    </row>
    <row r="77" spans="1:23" ht="18" customHeight="1">
      <c r="B77" s="113"/>
      <c r="C77" s="114"/>
      <c r="D77" s="114"/>
      <c r="E77" s="114"/>
      <c r="F77" s="114"/>
      <c r="G77" s="114"/>
      <c r="H77" s="114"/>
      <c r="I77" s="114"/>
      <c r="J77" s="114"/>
      <c r="K77" s="114"/>
      <c r="L77" s="114"/>
      <c r="M77" s="114"/>
      <c r="N77" s="114"/>
      <c r="O77" s="114"/>
      <c r="P77" s="114"/>
      <c r="Q77" s="114"/>
      <c r="R77" s="114"/>
      <c r="S77" s="114"/>
      <c r="T77" s="114"/>
      <c r="U77" s="114"/>
      <c r="V77" s="114"/>
      <c r="W77" s="115"/>
    </row>
    <row r="78" spans="1:23" ht="18" customHeight="1">
      <c r="B78" s="113"/>
      <c r="C78" s="114"/>
      <c r="D78" s="114"/>
      <c r="E78" s="114"/>
      <c r="F78" s="114"/>
      <c r="G78" s="114"/>
      <c r="H78" s="114"/>
      <c r="I78" s="114"/>
      <c r="J78" s="114"/>
      <c r="K78" s="114"/>
      <c r="L78" s="114"/>
      <c r="M78" s="114"/>
      <c r="N78" s="114"/>
      <c r="O78" s="114"/>
      <c r="P78" s="114"/>
      <c r="Q78" s="114"/>
      <c r="R78" s="114"/>
      <c r="S78" s="114"/>
      <c r="T78" s="114"/>
      <c r="U78" s="114"/>
      <c r="V78" s="114"/>
      <c r="W78" s="115"/>
    </row>
    <row r="79" spans="1:23" ht="18" customHeight="1">
      <c r="B79" s="113"/>
      <c r="C79" s="114"/>
      <c r="D79" s="114"/>
      <c r="E79" s="114"/>
      <c r="F79" s="114"/>
      <c r="G79" s="114"/>
      <c r="H79" s="114"/>
      <c r="I79" s="114"/>
      <c r="J79" s="114"/>
      <c r="K79" s="114"/>
      <c r="L79" s="114"/>
      <c r="M79" s="114"/>
      <c r="N79" s="114"/>
      <c r="O79" s="114"/>
      <c r="P79" s="114"/>
      <c r="Q79" s="114"/>
      <c r="R79" s="114"/>
      <c r="S79" s="114"/>
      <c r="T79" s="114"/>
      <c r="U79" s="114"/>
      <c r="V79" s="114"/>
      <c r="W79" s="115"/>
    </row>
    <row r="80" spans="1:23" ht="18" customHeight="1">
      <c r="B80" s="113"/>
      <c r="C80" s="114"/>
      <c r="D80" s="114"/>
      <c r="E80" s="114"/>
      <c r="F80" s="114"/>
      <c r="G80" s="114"/>
      <c r="H80" s="114"/>
      <c r="I80" s="114"/>
      <c r="J80" s="114"/>
      <c r="K80" s="114"/>
      <c r="L80" s="114"/>
      <c r="M80" s="114"/>
      <c r="N80" s="114"/>
      <c r="O80" s="114"/>
      <c r="P80" s="114"/>
      <c r="Q80" s="114"/>
      <c r="R80" s="114"/>
      <c r="S80" s="114"/>
      <c r="T80" s="114"/>
      <c r="U80" s="114"/>
      <c r="V80" s="114"/>
      <c r="W80" s="115"/>
    </row>
    <row r="81" spans="2:23" ht="18" customHeight="1">
      <c r="B81" s="113"/>
      <c r="C81" s="114"/>
      <c r="D81" s="114"/>
      <c r="E81" s="114"/>
      <c r="F81" s="114"/>
      <c r="G81" s="114"/>
      <c r="H81" s="114"/>
      <c r="I81" s="114"/>
      <c r="J81" s="114"/>
      <c r="K81" s="114"/>
      <c r="L81" s="114"/>
      <c r="M81" s="114"/>
      <c r="N81" s="114"/>
      <c r="O81" s="114"/>
      <c r="P81" s="114"/>
      <c r="Q81" s="114"/>
      <c r="R81" s="114"/>
      <c r="S81" s="114"/>
      <c r="T81" s="114"/>
      <c r="U81" s="114"/>
      <c r="V81" s="114"/>
      <c r="W81" s="115"/>
    </row>
    <row r="82" spans="2:23" ht="18" customHeight="1">
      <c r="B82" s="113"/>
      <c r="C82" s="114"/>
      <c r="D82" s="114"/>
      <c r="E82" s="114"/>
      <c r="F82" s="114"/>
      <c r="G82" s="114"/>
      <c r="H82" s="114"/>
      <c r="I82" s="114"/>
      <c r="J82" s="114"/>
      <c r="K82" s="114"/>
      <c r="L82" s="114"/>
      <c r="M82" s="114"/>
      <c r="N82" s="114"/>
      <c r="O82" s="114"/>
      <c r="P82" s="114"/>
      <c r="Q82" s="114"/>
      <c r="R82" s="114"/>
      <c r="S82" s="114"/>
      <c r="T82" s="114"/>
      <c r="U82" s="114"/>
      <c r="V82" s="114"/>
      <c r="W82" s="115"/>
    </row>
    <row r="83" spans="2:23" ht="18" customHeight="1">
      <c r="B83" s="113"/>
      <c r="C83" s="114"/>
      <c r="D83" s="114"/>
      <c r="E83" s="114"/>
      <c r="F83" s="114"/>
      <c r="G83" s="114"/>
      <c r="H83" s="114"/>
      <c r="I83" s="114"/>
      <c r="J83" s="114"/>
      <c r="K83" s="114"/>
      <c r="L83" s="114"/>
      <c r="M83" s="114"/>
      <c r="N83" s="114"/>
      <c r="O83" s="114"/>
      <c r="P83" s="114"/>
      <c r="Q83" s="114"/>
      <c r="R83" s="114"/>
      <c r="S83" s="114"/>
      <c r="T83" s="114"/>
      <c r="U83" s="114"/>
      <c r="V83" s="114"/>
      <c r="W83" s="115"/>
    </row>
    <row r="84" spans="2:23" ht="18" customHeight="1">
      <c r="B84" s="113"/>
      <c r="C84" s="114"/>
      <c r="D84" s="114"/>
      <c r="E84" s="114"/>
      <c r="F84" s="114"/>
      <c r="G84" s="114"/>
      <c r="H84" s="114"/>
      <c r="I84" s="114"/>
      <c r="J84" s="114"/>
      <c r="K84" s="114"/>
      <c r="L84" s="114"/>
      <c r="M84" s="114"/>
      <c r="N84" s="114"/>
      <c r="O84" s="114"/>
      <c r="P84" s="114"/>
      <c r="Q84" s="114"/>
      <c r="R84" s="114"/>
      <c r="S84" s="114"/>
      <c r="T84" s="114"/>
      <c r="U84" s="114"/>
      <c r="V84" s="114"/>
      <c r="W84" s="115"/>
    </row>
    <row r="85" spans="2:23" ht="18" customHeight="1">
      <c r="B85" s="113"/>
      <c r="C85" s="114"/>
      <c r="D85" s="114"/>
      <c r="E85" s="114"/>
      <c r="F85" s="114"/>
      <c r="G85" s="114"/>
      <c r="H85" s="114"/>
      <c r="I85" s="114"/>
      <c r="J85" s="114"/>
      <c r="K85" s="114"/>
      <c r="L85" s="114"/>
      <c r="M85" s="114"/>
      <c r="N85" s="114"/>
      <c r="O85" s="114"/>
      <c r="P85" s="114"/>
      <c r="Q85" s="114"/>
      <c r="R85" s="114"/>
      <c r="S85" s="114"/>
      <c r="T85" s="114"/>
      <c r="U85" s="114"/>
      <c r="V85" s="114"/>
      <c r="W85" s="115"/>
    </row>
    <row r="86" spans="2:23" ht="18" customHeight="1">
      <c r="B86" s="113"/>
      <c r="C86" s="114"/>
      <c r="D86" s="114"/>
      <c r="E86" s="114"/>
      <c r="F86" s="114"/>
      <c r="G86" s="114"/>
      <c r="H86" s="114"/>
      <c r="I86" s="114"/>
      <c r="J86" s="114"/>
      <c r="K86" s="114"/>
      <c r="L86" s="114"/>
      <c r="M86" s="114"/>
      <c r="N86" s="114"/>
      <c r="O86" s="114"/>
      <c r="P86" s="114"/>
      <c r="Q86" s="114"/>
      <c r="R86" s="114"/>
      <c r="S86" s="114"/>
      <c r="T86" s="114"/>
      <c r="U86" s="114"/>
      <c r="V86" s="114"/>
      <c r="W86" s="115"/>
    </row>
    <row r="87" spans="2:23" ht="18" customHeight="1">
      <c r="B87" s="113"/>
      <c r="C87" s="114"/>
      <c r="D87" s="114"/>
      <c r="E87" s="114"/>
      <c r="F87" s="114"/>
      <c r="G87" s="114"/>
      <c r="H87" s="114"/>
      <c r="I87" s="114"/>
      <c r="J87" s="114"/>
      <c r="K87" s="114"/>
      <c r="L87" s="114"/>
      <c r="M87" s="114"/>
      <c r="N87" s="114"/>
      <c r="O87" s="114"/>
      <c r="P87" s="114"/>
      <c r="Q87" s="114"/>
      <c r="R87" s="114"/>
      <c r="S87" s="114"/>
      <c r="T87" s="114"/>
      <c r="U87" s="114"/>
      <c r="V87" s="114"/>
      <c r="W87" s="115"/>
    </row>
    <row r="88" spans="2:23" ht="18" customHeight="1">
      <c r="B88" s="113"/>
      <c r="C88" s="114"/>
      <c r="D88" s="114"/>
      <c r="E88" s="114"/>
      <c r="F88" s="114"/>
      <c r="G88" s="114"/>
      <c r="H88" s="114"/>
      <c r="I88" s="114"/>
      <c r="J88" s="114"/>
      <c r="K88" s="114"/>
      <c r="L88" s="114"/>
      <c r="M88" s="114"/>
      <c r="N88" s="114"/>
      <c r="O88" s="114"/>
      <c r="P88" s="114"/>
      <c r="Q88" s="114"/>
      <c r="R88" s="114"/>
      <c r="S88" s="114"/>
      <c r="T88" s="114"/>
      <c r="U88" s="114"/>
      <c r="V88" s="114"/>
      <c r="W88" s="115"/>
    </row>
    <row r="89" spans="2:23" ht="18" customHeight="1">
      <c r="B89" s="113"/>
      <c r="C89" s="114"/>
      <c r="D89" s="114"/>
      <c r="E89" s="114"/>
      <c r="F89" s="114"/>
      <c r="G89" s="114"/>
      <c r="H89" s="114"/>
      <c r="I89" s="114"/>
      <c r="J89" s="114"/>
      <c r="K89" s="114"/>
      <c r="L89" s="114"/>
      <c r="M89" s="114"/>
      <c r="N89" s="114"/>
      <c r="O89" s="114"/>
      <c r="P89" s="114"/>
      <c r="Q89" s="114"/>
      <c r="R89" s="114"/>
      <c r="S89" s="114"/>
      <c r="T89" s="114"/>
      <c r="U89" s="114"/>
      <c r="V89" s="114"/>
      <c r="W89" s="115"/>
    </row>
    <row r="90" spans="2:23" ht="18" customHeight="1">
      <c r="B90" s="113"/>
      <c r="C90" s="114"/>
      <c r="D90" s="114"/>
      <c r="E90" s="114"/>
      <c r="F90" s="114"/>
      <c r="G90" s="114"/>
      <c r="H90" s="114"/>
      <c r="I90" s="114"/>
      <c r="J90" s="114"/>
      <c r="K90" s="114"/>
      <c r="L90" s="114"/>
      <c r="M90" s="114"/>
      <c r="N90" s="114"/>
      <c r="O90" s="114"/>
      <c r="P90" s="114"/>
      <c r="Q90" s="114"/>
      <c r="R90" s="114"/>
      <c r="S90" s="114"/>
      <c r="T90" s="114"/>
      <c r="U90" s="114"/>
      <c r="V90" s="114"/>
      <c r="W90" s="115"/>
    </row>
    <row r="91" spans="2:23" ht="18" customHeight="1">
      <c r="B91" s="113"/>
      <c r="C91" s="114"/>
      <c r="D91" s="114"/>
      <c r="E91" s="114"/>
      <c r="F91" s="114"/>
      <c r="G91" s="114"/>
      <c r="H91" s="114"/>
      <c r="I91" s="114"/>
      <c r="J91" s="114"/>
      <c r="K91" s="114"/>
      <c r="L91" s="114"/>
      <c r="M91" s="114"/>
      <c r="N91" s="114"/>
      <c r="O91" s="114"/>
      <c r="P91" s="114"/>
      <c r="Q91" s="114"/>
      <c r="R91" s="114"/>
      <c r="S91" s="114"/>
      <c r="T91" s="114"/>
      <c r="U91" s="114"/>
      <c r="V91" s="114"/>
      <c r="W91" s="115"/>
    </row>
    <row r="92" spans="2:23" ht="18" customHeight="1">
      <c r="B92" s="113"/>
      <c r="C92" s="114"/>
      <c r="D92" s="114"/>
      <c r="E92" s="114"/>
      <c r="F92" s="114"/>
      <c r="G92" s="114"/>
      <c r="H92" s="114"/>
      <c r="I92" s="114"/>
      <c r="J92" s="114"/>
      <c r="K92" s="114"/>
      <c r="L92" s="114"/>
      <c r="M92" s="114"/>
      <c r="N92" s="114"/>
      <c r="O92" s="114"/>
      <c r="P92" s="114"/>
      <c r="Q92" s="114"/>
      <c r="R92" s="114"/>
      <c r="S92" s="114"/>
      <c r="T92" s="114"/>
      <c r="U92" s="114"/>
      <c r="V92" s="114"/>
      <c r="W92" s="115"/>
    </row>
    <row r="93" spans="2:23" ht="18" customHeight="1">
      <c r="B93" s="113"/>
      <c r="C93" s="114"/>
      <c r="D93" s="114"/>
      <c r="E93" s="114"/>
      <c r="F93" s="114"/>
      <c r="G93" s="114"/>
      <c r="H93" s="114"/>
      <c r="I93" s="114"/>
      <c r="J93" s="114"/>
      <c r="K93" s="114"/>
      <c r="L93" s="114"/>
      <c r="M93" s="114"/>
      <c r="N93" s="114"/>
      <c r="O93" s="114"/>
      <c r="P93" s="114"/>
      <c r="Q93" s="114"/>
      <c r="R93" s="114"/>
      <c r="S93" s="114"/>
      <c r="T93" s="114"/>
      <c r="U93" s="114"/>
      <c r="V93" s="114"/>
      <c r="W93" s="115"/>
    </row>
    <row r="94" spans="2:23" ht="18" customHeight="1">
      <c r="B94" s="113"/>
      <c r="C94" s="114"/>
      <c r="D94" s="114"/>
      <c r="E94" s="114"/>
      <c r="F94" s="114"/>
      <c r="G94" s="114"/>
      <c r="H94" s="114"/>
      <c r="I94" s="114"/>
      <c r="J94" s="114"/>
      <c r="K94" s="114"/>
      <c r="L94" s="114"/>
      <c r="M94" s="114"/>
      <c r="N94" s="114"/>
      <c r="O94" s="114"/>
      <c r="P94" s="114"/>
      <c r="Q94" s="114"/>
      <c r="R94" s="114"/>
      <c r="S94" s="114"/>
      <c r="T94" s="114"/>
      <c r="U94" s="114"/>
      <c r="V94" s="114"/>
      <c r="W94" s="115"/>
    </row>
    <row r="95" spans="2:23" ht="18" customHeight="1">
      <c r="B95" s="116"/>
      <c r="C95" s="117"/>
      <c r="D95" s="117"/>
      <c r="E95" s="117"/>
      <c r="F95" s="117"/>
      <c r="G95" s="117"/>
      <c r="H95" s="117"/>
      <c r="I95" s="117"/>
      <c r="J95" s="117"/>
      <c r="K95" s="117"/>
      <c r="L95" s="117"/>
      <c r="M95" s="117"/>
      <c r="N95" s="117"/>
      <c r="O95" s="117"/>
      <c r="P95" s="117"/>
      <c r="Q95" s="117"/>
      <c r="R95" s="117"/>
      <c r="S95" s="117"/>
      <c r="T95" s="117"/>
      <c r="U95" s="117"/>
      <c r="V95" s="117"/>
      <c r="W95" s="118"/>
    </row>
  </sheetData>
  <sheetProtection algorithmName="SHA-512" hashValue="lLjHeN+3v9IlEe5DAp5Zpxk/h/PtLPL4RT7Dlzye/7ppyuS656fSPLG5LG9o/LVqg9JPs0xNb3aYEhgi2ZTGmg==" saltValue="bGmktsHC8U7Rz9YaaXpwKg==" spinCount="100000" sheet="1" scenarios="1" formatCells="0" formatColumns="0" formatRows="0"/>
  <mergeCells count="90">
    <mergeCell ref="A57:D57"/>
    <mergeCell ref="I54:X54"/>
    <mergeCell ref="I55:X55"/>
    <mergeCell ref="E54:H56"/>
    <mergeCell ref="A54:D56"/>
    <mergeCell ref="A53:D53"/>
    <mergeCell ref="E53:O53"/>
    <mergeCell ref="P53:R53"/>
    <mergeCell ref="S53:X53"/>
    <mergeCell ref="A47:D48"/>
    <mergeCell ref="E47:G48"/>
    <mergeCell ref="H47:X48"/>
    <mergeCell ref="A49:D50"/>
    <mergeCell ref="A51:D52"/>
    <mergeCell ref="E51:H52"/>
    <mergeCell ref="E49:E50"/>
    <mergeCell ref="F49:G50"/>
    <mergeCell ref="H49:H50"/>
    <mergeCell ref="A2:X2"/>
    <mergeCell ref="A26:D27"/>
    <mergeCell ref="J26:N27"/>
    <mergeCell ref="E26:I27"/>
    <mergeCell ref="O24:Q25"/>
    <mergeCell ref="A24:D25"/>
    <mergeCell ref="R24:T24"/>
    <mergeCell ref="V24:X24"/>
    <mergeCell ref="G11:W12"/>
    <mergeCell ref="S25:T25"/>
    <mergeCell ref="V25:W25"/>
    <mergeCell ref="O27:X27"/>
    <mergeCell ref="O26:Q26"/>
    <mergeCell ref="Q5:R5"/>
    <mergeCell ref="A32:D39"/>
    <mergeCell ref="A40:D40"/>
    <mergeCell ref="E40:X40"/>
    <mergeCell ref="E42:G46"/>
    <mergeCell ref="H42:L43"/>
    <mergeCell ref="H44:L45"/>
    <mergeCell ref="E35:L35"/>
    <mergeCell ref="A42:D46"/>
    <mergeCell ref="O32:V32"/>
    <mergeCell ref="B11:E12"/>
    <mergeCell ref="B8:E9"/>
    <mergeCell ref="F8:F9"/>
    <mergeCell ref="F11:F12"/>
    <mergeCell ref="G17:L18"/>
    <mergeCell ref="G8:W9"/>
    <mergeCell ref="B17:E18"/>
    <mergeCell ref="F17:F18"/>
    <mergeCell ref="P17:P18"/>
    <mergeCell ref="N17:O18"/>
    <mergeCell ref="B14:E15"/>
    <mergeCell ref="F14:F15"/>
    <mergeCell ref="H14:I15"/>
    <mergeCell ref="K14:W15"/>
    <mergeCell ref="Q17:W18"/>
    <mergeCell ref="B20:E21"/>
    <mergeCell ref="F20:F21"/>
    <mergeCell ref="G20:O21"/>
    <mergeCell ref="R26:S26"/>
    <mergeCell ref="E28:H29"/>
    <mergeCell ref="A28:D31"/>
    <mergeCell ref="I28:X29"/>
    <mergeCell ref="E30:H31"/>
    <mergeCell ref="E24:F25"/>
    <mergeCell ref="H24:H25"/>
    <mergeCell ref="J24:J25"/>
    <mergeCell ref="M44:X45"/>
    <mergeCell ref="O33:V33"/>
    <mergeCell ref="O34:V34"/>
    <mergeCell ref="E38:L38"/>
    <mergeCell ref="T26:V26"/>
    <mergeCell ref="L24:L25"/>
    <mergeCell ref="M42:X43"/>
    <mergeCell ref="U20:U21"/>
    <mergeCell ref="Q20:T21"/>
    <mergeCell ref="V20:W21"/>
    <mergeCell ref="N24:N25"/>
    <mergeCell ref="M24:M25"/>
    <mergeCell ref="V60:X60"/>
    <mergeCell ref="E57:H57"/>
    <mergeCell ref="E58:H58"/>
    <mergeCell ref="I57:M57"/>
    <mergeCell ref="I58:M58"/>
    <mergeCell ref="C63:E63"/>
    <mergeCell ref="C64:E64"/>
    <mergeCell ref="F63:G63"/>
    <mergeCell ref="P63:Q63"/>
    <mergeCell ref="S63:T63"/>
    <mergeCell ref="F64:I64"/>
  </mergeCells>
  <phoneticPr fontId="2"/>
  <conditionalFormatting sqref="B62:W66">
    <cfRule type="expression" dxfId="32" priority="2">
      <formula>$E$28="その他"</formula>
    </cfRule>
  </conditionalFormatting>
  <conditionalFormatting sqref="E32">
    <cfRule type="expression" dxfId="31" priority="9">
      <formula>OR(E26="７－E", E26="７－F")</formula>
    </cfRule>
  </conditionalFormatting>
  <conditionalFormatting sqref="E33">
    <cfRule type="expression" dxfId="30" priority="8">
      <formula>OR(E26="７－E", E26="７－F")</formula>
    </cfRule>
  </conditionalFormatting>
  <conditionalFormatting sqref="E34">
    <cfRule type="expression" dxfId="29" priority="7">
      <formula>OR(E26="７－E", E26="７－F")</formula>
    </cfRule>
  </conditionalFormatting>
  <conditionalFormatting sqref="E36">
    <cfRule type="expression" dxfId="28" priority="6">
      <formula>OR(E26="７－C", E26="７－D", E26="７－E", E26="７－F", E26="７－CD", E26="７－EF")</formula>
    </cfRule>
  </conditionalFormatting>
  <conditionalFormatting sqref="E37">
    <cfRule type="expression" dxfId="27" priority="5">
      <formula>OR(E26="７－C", E26="７－D", E26="７－F", E26="７－CD")</formula>
    </cfRule>
  </conditionalFormatting>
  <conditionalFormatting sqref="E53 O53">
    <cfRule type="expression" dxfId="26" priority="27">
      <formula>AND(ISBLANK($E$53),$E$51&lt;&gt;"なし")</formula>
    </cfRule>
  </conditionalFormatting>
  <conditionalFormatting sqref="E24:F25 H24:H25 J24:J25 M24:M25">
    <cfRule type="cellIs" dxfId="25" priority="52" operator="equal">
      <formula>""</formula>
    </cfRule>
  </conditionalFormatting>
  <conditionalFormatting sqref="E28:H29">
    <cfRule type="expression" dxfId="24" priority="22">
      <formula>ISBLANK($E$28:$H$29)</formula>
    </cfRule>
  </conditionalFormatting>
  <conditionalFormatting sqref="E30:H31">
    <cfRule type="expression" dxfId="23" priority="19">
      <formula>AND($E$28:$H$29="その他",ISBLANK($E$30:$H$31))</formula>
    </cfRule>
    <cfRule type="expression" dxfId="22" priority="20">
      <formula>AND(ISBLANK($E$30),$E$28&lt;&gt;"その他")</formula>
    </cfRule>
  </conditionalFormatting>
  <conditionalFormatting sqref="E51:H52">
    <cfRule type="expression" dxfId="21" priority="25">
      <formula>ISBLANK($E$51:$H$52)</formula>
    </cfRule>
  </conditionalFormatting>
  <conditionalFormatting sqref="E32:J32 E33:I33 E36:J36 L32 K33:L33 E35:L35 L36">
    <cfRule type="expression" dxfId="20" priority="31">
      <formula>$M32&lt;&gt;0</formula>
    </cfRule>
  </conditionalFormatting>
  <conditionalFormatting sqref="E34:J34">
    <cfRule type="expression" dxfId="19" priority="15">
      <formula>$M34&lt;&gt;0</formula>
    </cfRule>
  </conditionalFormatting>
  <conditionalFormatting sqref="E37:L39">
    <cfRule type="expression" dxfId="18" priority="13">
      <formula>$M37&lt;&gt;0</formula>
    </cfRule>
  </conditionalFormatting>
  <conditionalFormatting sqref="G20">
    <cfRule type="cellIs" dxfId="17" priority="28" operator="equal">
      <formula>""</formula>
    </cfRule>
  </conditionalFormatting>
  <conditionalFormatting sqref="I57">
    <cfRule type="cellIs" dxfId="16" priority="29" operator="equal">
      <formula>""</formula>
    </cfRule>
  </conditionalFormatting>
  <conditionalFormatting sqref="I28:X29">
    <cfRule type="expression" dxfId="15" priority="1">
      <formula>$E$28="その他"</formula>
    </cfRule>
  </conditionalFormatting>
  <conditionalFormatting sqref="J33:L34">
    <cfRule type="expression" dxfId="14" priority="16">
      <formula>$M33&lt;&gt;0</formula>
    </cfRule>
  </conditionalFormatting>
  <conditionalFormatting sqref="K32:L32">
    <cfRule type="expression" dxfId="13" priority="18">
      <formula>$M32&lt;&gt;0</formula>
    </cfRule>
  </conditionalFormatting>
  <conditionalFormatting sqref="K36:L37">
    <cfRule type="expression" dxfId="12" priority="14">
      <formula>$M36&lt;&gt;0</formula>
    </cfRule>
  </conditionalFormatting>
  <conditionalFormatting sqref="O26">
    <cfRule type="cellIs" dxfId="11" priority="34" operator="equal">
      <formula>""</formula>
    </cfRule>
  </conditionalFormatting>
  <conditionalFormatting sqref="O35">
    <cfRule type="expression" dxfId="10" priority="4">
      <formula>OR(E26="７－A", E26="７－B", E26="７－AB")</formula>
    </cfRule>
  </conditionalFormatting>
  <conditionalFormatting sqref="O36">
    <cfRule type="expression" dxfId="9" priority="3">
      <formula>OR(E26="７－A", E26="７－B", E26="７－AB", E26="７－C", E26="７－E", E26="７－CD", E26="７－EF")</formula>
    </cfRule>
  </conditionalFormatting>
  <conditionalFormatting sqref="O32:V37">
    <cfRule type="expression" dxfId="8" priority="23">
      <formula>$W32&lt;&gt;0</formula>
    </cfRule>
  </conditionalFormatting>
  <conditionalFormatting sqref="Q5:R5 V5 G8 G11 H14 K14 G17 Q17 E24 E26 E42 M42 M44 H47 F49 E54">
    <cfRule type="cellIs" dxfId="7" priority="59" operator="equal">
      <formula>""</formula>
    </cfRule>
  </conditionalFormatting>
  <conditionalFormatting sqref="R24">
    <cfRule type="cellIs" dxfId="6" priority="36" operator="equal">
      <formula>""</formula>
    </cfRule>
  </conditionalFormatting>
  <conditionalFormatting sqref="S53:X53">
    <cfRule type="expression" dxfId="5" priority="10">
      <formula>AND(ISBLANK($S$53),$E$51&lt;&gt;"なし")</formula>
    </cfRule>
  </conditionalFormatting>
  <conditionalFormatting sqref="T5">
    <cfRule type="cellIs" dxfId="4" priority="58" operator="equal">
      <formula>""</formula>
    </cfRule>
  </conditionalFormatting>
  <conditionalFormatting sqref="T26">
    <cfRule type="cellIs" dxfId="3" priority="33" operator="equal">
      <formula>""</formula>
    </cfRule>
  </conditionalFormatting>
  <conditionalFormatting sqref="V24">
    <cfRule type="cellIs" dxfId="2" priority="35" operator="equal">
      <formula>""</formula>
    </cfRule>
  </conditionalFormatting>
  <conditionalFormatting sqref="V20:W21">
    <cfRule type="cellIs" dxfId="1" priority="11" operator="equal">
      <formula>""</formula>
    </cfRule>
  </conditionalFormatting>
  <conditionalFormatting sqref="W32:W37 M32:M39">
    <cfRule type="cellIs" dxfId="0" priority="32" operator="equal">
      <formula>""</formula>
    </cfRule>
  </conditionalFormatting>
  <dataValidations count="14">
    <dataValidation type="list" allowBlank="1" showInputMessage="1" showErrorMessage="1" sqref="E41:I41 I30:I31" xr:uid="{90D2F6FA-17B3-4587-9CA1-5DDF09DEF07F}">
      <formula1>"7-A,7-B,7-C,7-D,7-E,7-F,7-AB,7-CD,7-EF"</formula1>
    </dataValidation>
    <dataValidation type="list" allowBlank="1" showInputMessage="1" showErrorMessage="1" sqref="E42" xr:uid="{CDF87A1B-CD2C-4DD1-A1E9-AA61D3F747AC}">
      <formula1>"必要,不要,7階のみ"</formula1>
    </dataValidation>
    <dataValidation type="list" allowBlank="1" showInputMessage="1" showErrorMessage="1" sqref="E51:H52" xr:uid="{65A553FD-990C-472F-942E-8DB1BF3EE0B2}">
      <formula1>"あり(1箱),あり(2箱),なし"</formula1>
    </dataValidation>
    <dataValidation type="list" allowBlank="1" showInputMessage="1" showErrorMessage="1" sqref="E28" xr:uid="{DD5C4A82-A422-49BF-BD13-2B7BDCBF676F}">
      <formula1>"教室型,ロの字型,その他"</formula1>
    </dataValidation>
    <dataValidation type="list" allowBlank="1" showInputMessage="1" showErrorMessage="1" sqref="E30 I30:J31 I41:J41" xr:uid="{56CFAAC6-0BAD-420A-8329-8515A99ED365}">
      <formula1>"1名掛,2名掛,3名掛"</formula1>
    </dataValidation>
    <dataValidation type="list" allowBlank="1" showInputMessage="1" showErrorMessage="1" sqref="E54:H56" xr:uid="{DC1001C8-EAC6-49A0-8C10-CA162BCFA403}">
      <formula1>"トラック搬出入あり,なし"</formula1>
    </dataValidation>
    <dataValidation type="time" allowBlank="1" showInputMessage="1" showErrorMessage="1" prompt="24時間標記で記入ください　_x000a_　例　× 1:00→○ 13:00" sqref="T26 O26" xr:uid="{A3DBF2B4-41AD-4E29-9874-06FDB82E6C3A}">
      <formula1>0.333333333333333</formula1>
      <formula2>0.875</formula2>
    </dataValidation>
    <dataValidation type="list" allowBlank="1" showInputMessage="1" showErrorMessage="1" sqref="I57 I59" xr:uid="{CF787BBF-446F-4A74-A636-B9455D5B8A42}">
      <formula1>"必要(メール送付),必要(郵送),不要"</formula1>
    </dataValidation>
    <dataValidation type="whole" allowBlank="1" showInputMessage="1" showErrorMessage="1" errorTitle="0の場合は空白のままでお願いします" error="0の場合は空白のままでお願いします" sqref="M39" xr:uid="{30C12FCB-8DC7-4F4E-B29A-6E4B42616EB1}">
      <formula1>1</formula1>
      <formula2>10</formula2>
    </dataValidation>
    <dataValidation type="whole" allowBlank="1" showInputMessage="1" showErrorMessage="1" errorTitle="0の場合は空白のままでお願いします" error="0の場合は空白のままでお願いします" sqref="M32:M38 W32:W38" xr:uid="{7E2338F8-D118-43BC-878A-2DF821A611DB}">
      <formula1>1</formula1>
      <formula2>5</formula2>
    </dataValidation>
    <dataValidation type="list" allowBlank="1" showInputMessage="1" showErrorMessage="1" sqref="V20:W21" xr:uid="{CAC22A5C-01F1-4AF6-82A2-7611908542E0}">
      <formula1>"会員,一般"</formula1>
    </dataValidation>
    <dataValidation type="list" allowBlank="1" showInputMessage="1" showErrorMessage="1" sqref="R24:T24" xr:uid="{53148D0A-226C-4392-B8B2-1C0F3AEFD1C2}">
      <formula1>"8:00,9:00,13:00,18:00"</formula1>
    </dataValidation>
    <dataValidation type="list" allowBlank="1" showInputMessage="1" showErrorMessage="1" sqref="V24:X24" xr:uid="{E4A29B85-C786-4062-98F8-3F6291ADFA94}">
      <formula1>"12:00,17:00,21:00"</formula1>
    </dataValidation>
    <dataValidation type="list" allowBlank="1" showInputMessage="1" showErrorMessage="1" sqref="E26:I27" xr:uid="{B03AB4EB-3831-468C-8C77-583B9FF727F3}">
      <formula1>"７－A,７－B,７－C,７－D,７－E,７－F,７－AB,７－CD,７－EF"</formula1>
    </dataValidation>
  </dataValidations>
  <pageMargins left="0.62992125984251968" right="0.23622047244094491" top="0.35433070866141736" bottom="0.15748031496062992" header="0.31496062992125984" footer="0.31496062992125984"/>
  <pageSetup paperSize="9" orientation="portrait" r:id="rId1"/>
  <rowBreaks count="1" manualBreakCount="1">
    <brk id="60" max="23"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C75DCC4-69B2-4B46-902B-2336FE19B2E1}">
          <x14:formula1>
            <xm:f>管理画面!$E$36:$E$37</xm:f>
          </x14:formula1>
          <xm:sqref>E24:F25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8CD11-A6AA-45EC-AF58-47B43D4ECC8F}">
  <dimension ref="A2:O44"/>
  <sheetViews>
    <sheetView workbookViewId="0">
      <selection activeCell="H17" sqref="H17"/>
    </sheetView>
  </sheetViews>
  <sheetFormatPr defaultRowHeight="13"/>
  <cols>
    <col min="1" max="3" width="8.7265625" style="83"/>
    <col min="4" max="4" width="22.6328125" style="83" bestFit="1" customWidth="1"/>
    <col min="5" max="6" width="8.7265625" style="83"/>
    <col min="7" max="7" width="24.36328125" style="83" bestFit="1" customWidth="1"/>
    <col min="8" max="16384" width="8.7265625" style="83"/>
  </cols>
  <sheetData>
    <row r="2" spans="1:15">
      <c r="B2" s="84" t="s">
        <v>88</v>
      </c>
      <c r="C2" s="84" t="e">
        <f>J4&amp;"_"&amp;J6&amp;"_"&amp;J5&amp;"_"&amp;I7&amp;"_"&amp;会場使用申込書!G8</f>
        <v>#VALUE!</v>
      </c>
      <c r="L2" s="85" t="s">
        <v>0</v>
      </c>
      <c r="M2" s="86" t="s">
        <v>79</v>
      </c>
      <c r="N2" s="87" t="s">
        <v>80</v>
      </c>
    </row>
    <row r="3" spans="1:15">
      <c r="C3" s="88" t="str">
        <f>IF(AND(C1&gt;=TIME(8,0,0), C1&lt;=TIME(12,0,0)), "7:30", IF(AND(C1&gt;=TIME(12,1,0), C1&lt;=TIME(17,0,0)), "12:00", IF(AND(C1&gt;=TIME(17,1,0), C1&lt;=TIME(21,1,0)), "17:00", "")))</f>
        <v/>
      </c>
      <c r="I3" s="89" t="s">
        <v>84</v>
      </c>
      <c r="J3" s="90"/>
      <c r="L3" s="91">
        <f>会場使用申込書!E24</f>
        <v>0</v>
      </c>
      <c r="M3" s="83">
        <f>会場使用申込書!H24</f>
        <v>0</v>
      </c>
      <c r="N3" s="92">
        <f>会場使用申込書!J24</f>
        <v>0</v>
      </c>
    </row>
    <row r="4" spans="1:15">
      <c r="D4" s="83" t="s">
        <v>63</v>
      </c>
      <c r="E4" s="93">
        <f>会場使用申込書!R24</f>
        <v>0</v>
      </c>
      <c r="I4" s="85" t="s">
        <v>75</v>
      </c>
      <c r="J4" s="87" t="str">
        <f>L4&amp;M4&amp;N4</f>
        <v>00000</v>
      </c>
      <c r="L4" s="94">
        <f>L3</f>
        <v>0</v>
      </c>
      <c r="M4" s="95" t="str">
        <f>IF(LEN(M3)=1, "0"&amp;M3, M3)</f>
        <v>00</v>
      </c>
      <c r="N4" s="96" t="str">
        <f>IF(LEN(N3)=1, "0"&amp;N3, N3)</f>
        <v>00</v>
      </c>
    </row>
    <row r="5" spans="1:15">
      <c r="D5" s="83" t="s">
        <v>64</v>
      </c>
      <c r="E5" s="93">
        <f>会場使用申込書!T26</f>
        <v>0</v>
      </c>
      <c r="I5" s="91" t="s">
        <v>76</v>
      </c>
      <c r="J5" s="92" t="str">
        <f>L8&amp;"-"&amp;M8</f>
        <v>0000-0000</v>
      </c>
    </row>
    <row r="6" spans="1:15">
      <c r="D6" s="83" t="s">
        <v>65</v>
      </c>
      <c r="E6" s="88" t="str">
        <f>IF(AND(E4&gt;=TIME(8,0,0), E4&lt;=TIME(12,0,0)), "7:30", IF(AND(E4&gt;=TIME(12,1,0), E4&lt;=TIME(17,0,0)), "12:00", IF(AND(E4&gt;=TIME(17,1,0), E4&lt;=TIME(21,1,0)), "17:00", "")))</f>
        <v/>
      </c>
      <c r="I6" s="91" t="s">
        <v>77</v>
      </c>
      <c r="J6" s="92" t="e">
        <f>O7</f>
        <v>#VALUE!</v>
      </c>
      <c r="L6" s="85" t="s">
        <v>81</v>
      </c>
      <c r="M6" s="87" t="s">
        <v>82</v>
      </c>
      <c r="O6" s="97" t="s">
        <v>83</v>
      </c>
    </row>
    <row r="7" spans="1:15">
      <c r="D7" s="83" t="s">
        <v>65</v>
      </c>
      <c r="E7" s="93">
        <f>会場使用申込書!T26</f>
        <v>0</v>
      </c>
      <c r="H7" s="98"/>
      <c r="I7" s="94" t="s">
        <v>78</v>
      </c>
      <c r="J7" s="96"/>
      <c r="L7" s="91">
        <f>会場使用申込書!R24</f>
        <v>0</v>
      </c>
      <c r="M7" s="92">
        <f>会場使用申込書!V24</f>
        <v>0</v>
      </c>
      <c r="O7" s="99" t="e">
        <f>MID(E15, 3, LEN(E15)-2)</f>
        <v>#VALUE!</v>
      </c>
    </row>
    <row r="8" spans="1:15">
      <c r="L8" s="94" t="str">
        <f>TEXT(L7, "hhmm")</f>
        <v>0000</v>
      </c>
      <c r="M8" s="96" t="str">
        <f>TEXT(M7, "hhmm")</f>
        <v>0000</v>
      </c>
    </row>
    <row r="10" spans="1:15">
      <c r="D10" s="83" t="s">
        <v>48</v>
      </c>
    </row>
    <row r="11" spans="1:15">
      <c r="A11" s="100" t="s">
        <v>119</v>
      </c>
      <c r="B11" s="100" t="s">
        <v>105</v>
      </c>
      <c r="C11" s="100" t="s">
        <v>94</v>
      </c>
      <c r="D11" s="101" t="s">
        <v>49</v>
      </c>
      <c r="E11" s="101" t="s">
        <v>50</v>
      </c>
      <c r="F11" s="102" t="s">
        <v>51</v>
      </c>
      <c r="G11" s="102" t="s">
        <v>52</v>
      </c>
      <c r="H11" s="102" t="s">
        <v>53</v>
      </c>
      <c r="I11" s="102" t="s">
        <v>54</v>
      </c>
      <c r="J11" s="102" t="s">
        <v>55</v>
      </c>
      <c r="K11" s="102" t="s">
        <v>56</v>
      </c>
      <c r="L11" s="102" t="s">
        <v>57</v>
      </c>
      <c r="M11" s="101" t="s">
        <v>58</v>
      </c>
      <c r="N11" s="103"/>
    </row>
    <row r="12" spans="1:15">
      <c r="A12" s="100" t="str">
        <f>E43</f>
        <v>0/0/0</v>
      </c>
      <c r="B12" s="100" t="str">
        <f>E44</f>
        <v>0/0/0</v>
      </c>
      <c r="C12" s="100">
        <f>会場使用申込書!E42</f>
        <v>0</v>
      </c>
      <c r="D12" s="104" t="str">
        <f>E6</f>
        <v/>
      </c>
      <c r="E12" s="105">
        <f>E5</f>
        <v>0</v>
      </c>
      <c r="F12" s="105">
        <f>会場使用申込書!O26</f>
        <v>0</v>
      </c>
      <c r="G12" s="105">
        <f>会場使用申込書!T26</f>
        <v>0</v>
      </c>
      <c r="H12" s="102">
        <f>E15</f>
        <v>0</v>
      </c>
      <c r="I12" s="102">
        <f>会場使用申込書!M42</f>
        <v>0</v>
      </c>
      <c r="J12" s="102">
        <f>IF(会場使用申込書!M44&lt;&gt;"", 会場使用申込書!M44, 会場使用申込書!G8)</f>
        <v>0</v>
      </c>
      <c r="K12" s="102" t="s">
        <v>59</v>
      </c>
      <c r="L12" s="102" t="s">
        <v>60</v>
      </c>
      <c r="M12" s="102" t="e">
        <f>E16</f>
        <v>#N/A</v>
      </c>
      <c r="N12" s="103"/>
    </row>
    <row r="14" spans="1:15">
      <c r="H14" s="106"/>
    </row>
    <row r="15" spans="1:15">
      <c r="D15" s="107" t="s">
        <v>61</v>
      </c>
      <c r="E15" s="83">
        <f>会場使用申込書!E26</f>
        <v>0</v>
      </c>
      <c r="H15" s="108"/>
    </row>
    <row r="16" spans="1:15">
      <c r="D16" s="83" t="s">
        <v>62</v>
      </c>
      <c r="E16" s="109" t="e">
        <f>IF(E15="","",VLOOKUP(E15,D18:E30,2,FALSE))</f>
        <v>#N/A</v>
      </c>
    </row>
    <row r="18" spans="4:5">
      <c r="D18" s="102" t="s">
        <v>106</v>
      </c>
      <c r="E18" s="83">
        <v>48</v>
      </c>
    </row>
    <row r="19" spans="4:5">
      <c r="D19" s="102" t="s">
        <v>107</v>
      </c>
      <c r="E19" s="83">
        <v>49</v>
      </c>
    </row>
    <row r="20" spans="4:5">
      <c r="D20" s="102" t="s">
        <v>108</v>
      </c>
      <c r="E20" s="83">
        <v>50</v>
      </c>
    </row>
    <row r="21" spans="4:5">
      <c r="D21" s="102" t="s">
        <v>109</v>
      </c>
      <c r="E21" s="83">
        <v>51</v>
      </c>
    </row>
    <row r="22" spans="4:5">
      <c r="D22" s="102" t="s">
        <v>110</v>
      </c>
      <c r="E22" s="83">
        <v>52</v>
      </c>
    </row>
    <row r="23" spans="4:5">
      <c r="D23" s="102" t="s">
        <v>111</v>
      </c>
      <c r="E23" s="83">
        <v>53</v>
      </c>
    </row>
    <row r="24" spans="4:5">
      <c r="D24" s="102" t="s">
        <v>112</v>
      </c>
      <c r="E24" s="83">
        <v>54</v>
      </c>
    </row>
    <row r="25" spans="4:5">
      <c r="D25" s="102" t="s">
        <v>113</v>
      </c>
      <c r="E25" s="83">
        <v>55</v>
      </c>
    </row>
    <row r="26" spans="4:5">
      <c r="D26" s="102" t="s">
        <v>114</v>
      </c>
      <c r="E26" s="83">
        <v>56</v>
      </c>
    </row>
    <row r="27" spans="4:5">
      <c r="D27" s="102" t="s">
        <v>115</v>
      </c>
      <c r="E27" s="83">
        <v>57</v>
      </c>
    </row>
    <row r="28" spans="4:5">
      <c r="D28" s="102" t="s">
        <v>116</v>
      </c>
      <c r="E28" s="83">
        <v>58</v>
      </c>
    </row>
    <row r="29" spans="4:5">
      <c r="D29" s="102" t="s">
        <v>117</v>
      </c>
      <c r="E29" s="83">
        <v>59</v>
      </c>
    </row>
    <row r="30" spans="4:5">
      <c r="D30" s="102" t="s">
        <v>118</v>
      </c>
      <c r="E30" s="83">
        <v>60</v>
      </c>
    </row>
    <row r="35" spans="4:5">
      <c r="D35" s="83" t="s">
        <v>95</v>
      </c>
    </row>
    <row r="36" spans="4:5">
      <c r="E36" s="83">
        <f ca="1">YEAR(TODAY())</f>
        <v>2025</v>
      </c>
    </row>
    <row r="37" spans="4:5">
      <c r="E37" s="83">
        <f ca="1">E36+1</f>
        <v>2026</v>
      </c>
    </row>
    <row r="38" spans="4:5">
      <c r="D38" s="83" t="s">
        <v>96</v>
      </c>
      <c r="E38" s="83">
        <f>会場使用申込書!E24</f>
        <v>0</v>
      </c>
    </row>
    <row r="39" spans="4:5">
      <c r="E39" s="83" t="s">
        <v>97</v>
      </c>
    </row>
    <row r="40" spans="4:5">
      <c r="D40" s="83" t="s">
        <v>98</v>
      </c>
      <c r="E40" s="83">
        <f>会場使用申込書!H24</f>
        <v>0</v>
      </c>
    </row>
    <row r="41" spans="4:5">
      <c r="E41" s="83" t="s">
        <v>97</v>
      </c>
    </row>
    <row r="42" spans="4:5">
      <c r="D42" s="83" t="s">
        <v>99</v>
      </c>
      <c r="E42" s="83">
        <f>会場使用申込書!J24</f>
        <v>0</v>
      </c>
    </row>
    <row r="43" spans="4:5">
      <c r="D43" s="83" t="s">
        <v>100</v>
      </c>
      <c r="E43" s="83" t="str">
        <f>E38&amp;E39&amp;E40&amp;E41&amp;E42</f>
        <v>0/0/0</v>
      </c>
    </row>
    <row r="44" spans="4:5">
      <c r="D44" s="83" t="s">
        <v>101</v>
      </c>
      <c r="E44" s="83" t="str">
        <f>TEXT(E43, "aaa")</f>
        <v>0/0/0</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会場使用申込書</vt:lpstr>
      <vt:lpstr>管理画面</vt:lpstr>
      <vt:lpstr>会場使用申込書!Print_Area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外良 顕子</dc:creator>
  <cp:lastModifiedBy>式 周吾</cp:lastModifiedBy>
  <cp:lastPrinted>2025-01-20T08:27:51Z</cp:lastPrinted>
  <dcterms:created xsi:type="dcterms:W3CDTF">2021-10-28T04:54:26Z</dcterms:created>
  <dcterms:modified xsi:type="dcterms:W3CDTF">2025-08-19T01:13:50Z</dcterms:modified>
</cp:coreProperties>
</file>